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BDA EXCEL FILES\may-aug 24\"/>
    </mc:Choice>
  </mc:AlternateContent>
  <xr:revisionPtr revIDLastSave="0" documentId="13_ncr:1_{03EB9E84-1850-4FA1-A9EC-CD29BEF5309B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group" sheetId="1" r:id="rId1"/>
    <sheet name="Trend analysis" sheetId="10" r:id="rId2"/>
    <sheet name="cash budget" sheetId="5" r:id="rId3"/>
    <sheet name="cashflow" sheetId="6" r:id="rId4"/>
    <sheet name="NPV 1" sheetId="3" r:id="rId5"/>
    <sheet name="NPV &amp;IRR 2" sheetId="8" r:id="rId6"/>
    <sheet name="NPV3" sheetId="9" r:id="rId7"/>
    <sheet name="SENSITIVITY" sheetId="4" r:id="rId8"/>
    <sheet name="budget and varience" sheetId="7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7" l="1"/>
  <c r="E16" i="3"/>
  <c r="F16" i="3" s="1"/>
  <c r="G16" i="3" s="1"/>
  <c r="H16" i="3" s="1"/>
  <c r="I16" i="3" s="1"/>
  <c r="D40" i="1" l="1"/>
  <c r="E40" i="1"/>
  <c r="C40" i="1"/>
</calcChain>
</file>

<file path=xl/sharedStrings.xml><?xml version="1.0" encoding="utf-8"?>
<sst xmlns="http://schemas.openxmlformats.org/spreadsheetml/2006/main" count="330" uniqueCount="282">
  <si>
    <t>Statements of financial position as at 31 October 2023:</t>
  </si>
  <si>
    <t>Poloh Ltd.</t>
  </si>
  <si>
    <t>Soloh Ltd.</t>
  </si>
  <si>
    <t>Aloh Ltd.</t>
  </si>
  <si>
    <t>Sh.“million”</t>
  </si>
  <si>
    <t>Non-current assets:</t>
  </si>
  <si>
    <t>Property, plant and equipment</t>
  </si>
  <si>
    <t>Investments</t>
  </si>
  <si>
    <r>
      <rPr>
        <u/>
        <sz val="12"/>
        <rFont val="Times New Roman"/>
        <family val="1"/>
      </rPr>
      <t>     -     </t>
    </r>
  </si>
  <si>
    <t>Current assets:</t>
  </si>
  <si>
    <t>Inventories</t>
  </si>
  <si>
    <t>Trade receivables</t>
  </si>
  <si>
    <t>Bank balances</t>
  </si>
  <si>
    <r>
      <rPr>
        <u/>
        <sz val="12"/>
        <rFont val="Times New Roman"/>
        <family val="1"/>
      </rPr>
      <t>     -    </t>
    </r>
  </si>
  <si>
    <t>Total assets</t>
  </si>
  <si>
    <t>Equity and liabilities:</t>
  </si>
  <si>
    <t>Equity:</t>
  </si>
  <si>
    <t>Ordinary share capital (Sh.10 each)</t>
  </si>
  <si>
    <t>Revenue reserves</t>
  </si>
  <si>
    <t>Non-current liabilities:</t>
  </si>
  <si>
    <t>10% debentures</t>
  </si>
  <si>
    <r>
      <rPr>
        <u/>
        <sz val="12"/>
        <rFont val="Times New Roman"/>
        <family val="1"/>
      </rPr>
      <t>      -      </t>
    </r>
  </si>
  <si>
    <t>Current liabilities:</t>
  </si>
  <si>
    <t>Trade payables</t>
  </si>
  <si>
    <t>Current tax</t>
  </si>
  <si>
    <t>Bank overdraft</t>
  </si>
  <si>
    <t>Total equity and liabilities:</t>
  </si>
  <si>
    <t>On 1 May 2023, Poloh Ltd. acquired 30 % of Aloh Ltd.’s Sh.10 ordinary shares for Sh.35 per share.</t>
  </si>
  <si>
    <t>The statements of financial position of the three companies as at 31 October 2023 are provided below:</t>
  </si>
  <si>
    <t xml:space="preserve">Poloh Ltd. acquired 90% of the ordinary shares of Sh.10 par value in Soloh Ltd. on 1 November 2021 paying Sh.30 per share. </t>
  </si>
  <si>
    <t>The balance on Soloh Ltd.’s retained reserves at this date was Sh.9,600 million.</t>
  </si>
  <si>
    <t>Sh.“million</t>
  </si>
  <si>
    <t>Revenue reserves as at 1 November 2022</t>
  </si>
  <si>
    <t>Retained earnings for the year ended 31 October 2023</t>
  </si>
  <si>
    <t>Additional information:</t>
  </si>
  <si>
    <t>1. The details relating to revenue reserves were as follows:</t>
  </si>
  <si>
    <t xml:space="preserve">2.           It  is  the  group’s  policy  to  value  non-controlling  interest  at  acquisition  </t>
  </si>
  <si>
    <t xml:space="preserve">date  at  fair  value.  The  fair  value  of non-controlling interest on 1 November 2021 was </t>
  </si>
  <si>
    <t>Sh.3,600 million.</t>
  </si>
  <si>
    <t xml:space="preserve">3.           A cheque of Sh.480 million from Soloh Ltd. to Poloh Ltd. was not received until 3 </t>
  </si>
  <si>
    <t xml:space="preserve">November 2023. Intercompany balances are included in the accounts receivables and payables as </t>
  </si>
  <si>
    <t>appropriate.</t>
  </si>
  <si>
    <t xml:space="preserve">4.           In October 2023, Poloh Ltd. sold goods to Aloh Ltd. for Sh.780 million. These were </t>
  </si>
  <si>
    <t xml:space="preserve">transferred at a mark-up of 30% on cost. Two thirds of these goods were still in the inventory of </t>
  </si>
  <si>
    <t>Aloh Ltd. as at 31 October 2023.</t>
  </si>
  <si>
    <t xml:space="preserve">5.           Just  prior  to  its  acquisition,  Soloh  Ltd.  was  successful  in  applying  for  a </t>
  </si>
  <si>
    <t xml:space="preserve"> six  year  licence  to  dispose  of  waste products. The licence was granted by the County </t>
  </si>
  <si>
    <t xml:space="preserve">government at no cost. However, Soloh Ltd. estimated that the licence was worth Sh.2,160 million at </t>
  </si>
  <si>
    <t>the date of acquisition.</t>
  </si>
  <si>
    <t xml:space="preserve">6.           On  1  November  2021,  Soloh  Ltd.  owned  an  investment  property  that  had  a  </t>
  </si>
  <si>
    <t xml:space="preserve">fair  value  of  Sh.1,440  million  in excess of its book value. The value of this property has not </t>
  </si>
  <si>
    <t>changed since acquisition.</t>
  </si>
  <si>
    <t>Required:</t>
  </si>
  <si>
    <t xml:space="preserve">(a)          Computation of goodwill on each investment.                                            </t>
  </si>
  <si>
    <t xml:space="preserve">(b)          Group statement of financial position as at 31 October 2023.                           </t>
  </si>
  <si>
    <t>4marks</t>
  </si>
  <si>
    <t>16marks</t>
  </si>
  <si>
    <t>Cipo Ltd. is evaluating an investment project which  requires  the  importation  of  a  new  machine  at  a  cost  of</t>
  </si>
  <si>
    <t>Sh.3,700,000. The machine has a useful life of six years and a salvage value of sh.1,000,000.</t>
  </si>
  <si>
    <t>1.           The following additional costs would be incurred in relation to the machine:</t>
  </si>
  <si>
    <t>Sh.</t>
  </si>
  <si>
    <t xml:space="preserve">Modification cost             </t>
  </si>
  <si>
    <t xml:space="preserve">Import duty                          </t>
  </si>
  <si>
    <t xml:space="preserve">Installation cost                   </t>
  </si>
  <si>
    <t xml:space="preserve">Freight charges                    </t>
  </si>
  <si>
    <t xml:space="preserve">2.           The machine is expected to increase the company’s annual cash flow (before tax) as </t>
  </si>
  <si>
    <t>shown below:</t>
  </si>
  <si>
    <t>Year</t>
  </si>
  <si>
    <t>sh000</t>
  </si>
  <si>
    <t>increase in cashflow</t>
  </si>
  <si>
    <t>4.           The corporate rate of tax is 30% while the cost of capital is 10%.</t>
  </si>
  <si>
    <t xml:space="preserve">5.           The maximum acceptable payback period for the company for all capital project is four </t>
  </si>
  <si>
    <t>years.</t>
  </si>
  <si>
    <t>calculate the NPV of the project</t>
  </si>
  <si>
    <t>3.           The machine is to be fully depreciated over its useful life using the straight-line method</t>
  </si>
  <si>
    <t>R ltd is considering a project with the following cashflows</t>
  </si>
  <si>
    <t>year</t>
  </si>
  <si>
    <t>cost of plant</t>
  </si>
  <si>
    <t>running costs</t>
  </si>
  <si>
    <t>savings</t>
  </si>
  <si>
    <t>R ltd cost of capital is 9%</t>
  </si>
  <si>
    <t>required</t>
  </si>
  <si>
    <t>1. determine the sensitity of the project to changes in levels of cost of plant, running cost and savings</t>
  </si>
  <si>
    <t>(considering each factor at a time) assuming each factor is varied adversely by 10%</t>
  </si>
  <si>
    <t>8marks</t>
  </si>
  <si>
    <t>2. comment on the factor which is most sensitive to adverse variation</t>
  </si>
  <si>
    <t>2 marks</t>
  </si>
  <si>
    <t>The following information relates to the projected activities of Detrix Ltd., a local manufacturing company for the year 2024</t>
  </si>
  <si>
    <t>Wages</t>
  </si>
  <si>
    <t>Materials purchased</t>
  </si>
  <si>
    <t>Overhead cost</t>
  </si>
  <si>
    <t>Sales</t>
  </si>
  <si>
    <t>Sh.“000”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</si>
  <si>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</si>
  <si>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</si>
  <si>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</si>
  <si>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</si>
  <si>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</si>
  <si>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</si>
  <si>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</si>
  <si>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</si>
  <si>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1.           It is expected that cash balance on 30 April 2024 will be Sh.66,000,000.</t>
  </si>
  <si>
    <t>2.           Wages are paid within the month they are incurred.</t>
  </si>
  <si>
    <t>3.           Creditors for raw materials are paid three months after receipt.</t>
  </si>
  <si>
    <t>4.           Debtors are expected to pay two months after delivery.</t>
  </si>
  <si>
    <t>6.           There is a one-month delay in paying the overhead expenses.</t>
  </si>
  <si>
    <t>7.           20% of the monthly sales are on cash basis.</t>
  </si>
  <si>
    <t>5.           Included in the overhead figure is Sh.6,000,000 per month which represents deprecition</t>
  </si>
  <si>
    <t xml:space="preserve">8.           A  commission  of  5%  is  paid  to  agents  on  all  the  sales  on  credit,  but  </t>
  </si>
  <si>
    <t xml:space="preserve">this  is  not  paid  until  the  month following the sales to which it relates.  This expense is </t>
  </si>
  <si>
    <t>not included in the overhead figure.</t>
  </si>
  <si>
    <t>9.           The company intends to repay a loan of Sh.75,000,000 on 31 May 2024.</t>
  </si>
  <si>
    <t xml:space="preserve">10.         A  delivery  is  expected  in  the  month  of  June  2024  of  a  new  machine  costing </t>
  </si>
  <si>
    <t xml:space="preserve"> Sh.135,000,000  of  which Sh.45,000,000 will be paid in each of the following months.</t>
  </si>
  <si>
    <t>11.         The company has an overdraft facility with banks.</t>
  </si>
  <si>
    <t xml:space="preserve">A cash budget for the months of May, June and July 2024.                                            </t>
  </si>
  <si>
    <t xml:space="preserve">                                  (12 marks)</t>
  </si>
  <si>
    <t>Consolidated income statement for the year ended 30 september 2013</t>
  </si>
  <si>
    <t>Sh. 'million'</t>
  </si>
  <si>
    <t xml:space="preserve">Cost of sales </t>
  </si>
  <si>
    <t>Gross profit</t>
  </si>
  <si>
    <t xml:space="preserve">Operating expences </t>
  </si>
  <si>
    <t>Finance cost</t>
  </si>
  <si>
    <t>Profit before tax</t>
  </si>
  <si>
    <t>Group share of associate profit after tax</t>
  </si>
  <si>
    <t>Income tax expence</t>
  </si>
  <si>
    <t>Profit for the period</t>
  </si>
  <si>
    <t>Consolidated statements of financial position as at 30 september:</t>
  </si>
  <si>
    <t>Assets</t>
  </si>
  <si>
    <t>Non-current Assets</t>
  </si>
  <si>
    <t>Intangible assets</t>
  </si>
  <si>
    <t>Investment in associate company</t>
  </si>
  <si>
    <t>Current assets</t>
  </si>
  <si>
    <t>Inventory</t>
  </si>
  <si>
    <t>Accounts recievable</t>
  </si>
  <si>
    <t>Cash</t>
  </si>
  <si>
    <t>−</t>
  </si>
  <si>
    <t>Equity and liabilities
Capital and reserves</t>
  </si>
  <si>
    <t>Ordinary share capital (Sh. 10 each)</t>
  </si>
  <si>
    <t>Share premium</t>
  </si>
  <si>
    <t>Revaluation reserves</t>
  </si>
  <si>
    <t>Retained profits</t>
  </si>
  <si>
    <t>Non controlling interest</t>
  </si>
  <si>
    <t>Non-current liabilities</t>
  </si>
  <si>
    <t>Bank loan</t>
  </si>
  <si>
    <t>Deffered tax</t>
  </si>
  <si>
    <t>Current liabilities</t>
  </si>
  <si>
    <t>Accounts payable</t>
  </si>
  <si>
    <t>Accrued loan interest</t>
  </si>
  <si>
    <t>Dividends payable</t>
  </si>
  <si>
    <t>Total equity and liabilities</t>
  </si>
  <si>
    <t>Additional information</t>
  </si>
  <si>
    <t>1. The cost of sales includes depreciation on property, plant and equipment amounting to Sh.640 million and a loss on 
     sale of plant of Sh.100 million</t>
  </si>
  <si>
    <t>2.  Intangilble assets are stated at the book value and comprisse</t>
  </si>
  <si>
    <t>Goodwill</t>
  </si>
  <si>
    <t>Others</t>
  </si>
  <si>
    <t>5.  The detailed analysis of retained profits as at 30 September 2013 and 2012 were as follows</t>
  </si>
  <si>
    <t>Balance brought forward</t>
  </si>
  <si>
    <t>Profit fotr the year</t>
  </si>
  <si>
    <t>Transfer from reverluation reserves</t>
  </si>
  <si>
    <t>Dividend declared and paid</t>
  </si>
  <si>
    <t>Balance carried forward</t>
  </si>
  <si>
    <t>Required</t>
  </si>
  <si>
    <t>Group statementof cashflow for the year ended 30 September 2013, in conformity with International Accounting Standard
 (IAS) 7, "Statement of Cash Flows".</t>
  </si>
  <si>
    <t xml:space="preserve">Attributalbe to: Perent Company
                        </t>
  </si>
  <si>
    <t xml:space="preserve">The consolidated income statement of  Uongozi Ltd for the year ened 30 septemeber 2013 </t>
  </si>
  <si>
    <t>together with the comparative consolidated statements of financial position as ata 30 september 2013 and 2012 are shown below:</t>
  </si>
  <si>
    <t xml:space="preserve">    Other intangible assets acquired during the year ended 30 september 2013 amounted to Sh.1,000 million. </t>
  </si>
  <si>
    <t xml:space="preserve">     </t>
  </si>
  <si>
    <t xml:space="preserve">The cost of the intangible asset is included in the above analysis </t>
  </si>
  <si>
    <t xml:space="preserve">4.  On 1 October 2012, the holding company made a bonus issue of 1 share for every 10 shares held. </t>
  </si>
  <si>
    <t>The issue was financed from the revaluationn reserves</t>
  </si>
  <si>
    <t xml:space="preserve">3  During the year ended 30 September 2013, the holding company acquired a new plant which cost Sh.500 million. The </t>
  </si>
  <si>
    <t xml:space="preserve">     company als revalued its buildings by Sh.400 million</t>
  </si>
  <si>
    <t xml:space="preserve">Klepotmine  Ltd. manufactures a single product  K20 whose standard cost  is Sh.7,500  made up as </t>
  </si>
  <si>
    <t>follows:</t>
  </si>
  <si>
    <t>Variable overheads (5 hours at Sh.200  per hour)</t>
  </si>
  <si>
    <t>Additional  information:</t>
  </si>
  <si>
    <t>I.            The standard  unit selling price of product  K20 is Sh.9,800.</t>
  </si>
  <si>
    <t>2.            Monthly budget  production  and sales is set at 1,000 units.</t>
  </si>
  <si>
    <t>3.            The following figures relate to the month of October 2020:</t>
  </si>
  <si>
    <t>Sales                          150 units at Sh. I 0,400</t>
  </si>
  <si>
    <t>(i)             Actual  profit or loss statement.</t>
  </si>
  <si>
    <t>(ii)</t>
  </si>
  <si>
    <t>(iii)</t>
  </si>
  <si>
    <t>Flexible profit or loss statement.</t>
  </si>
  <si>
    <t>A reconciliation statement  for the reported  variances.</t>
  </si>
  <si>
    <t>QUESTION  FIVE</t>
  </si>
  <si>
    <t>(a)           Discuss the scope and  breadth of environmental  management  accounting.</t>
  </si>
  <si>
    <t>(4 marks)</t>
  </si>
  <si>
    <t xml:space="preserve">Direct material (20 square metres at Sh.200  per metre) </t>
  </si>
  <si>
    <t>Direct labour (5 hours at Sh.400 per hour)</t>
  </si>
  <si>
    <t>Fixed overheads (5 hours at Sh. 100 per direct labour  hour)</t>
  </si>
  <si>
    <t>sh</t>
  </si>
  <si>
    <t xml:space="preserve">Production     1,200 units  (there was no opening stock) </t>
  </si>
  <si>
    <t>Direct material  18,800 square metres at Sh.400  per square metre</t>
  </si>
  <si>
    <t xml:space="preserve"> Direct wages     5,800 hours at Sh.500 per hour.</t>
  </si>
  <si>
    <t xml:space="preserve">Total variable overheads    Sh. 942,000 </t>
  </si>
  <si>
    <t>Total fixed overheads         Sh. 600,000</t>
  </si>
  <si>
    <t>(i)             Actual  profit or  loss statement.</t>
  </si>
  <si>
    <t>Flexible  profit or  loss statement.</t>
  </si>
  <si>
    <t>Option 1:  Replace the machine:</t>
  </si>
  <si>
    <t xml:space="preserve">The cost of the new machine would be Sh.1,000 million payable immediately. Maintenance cost would </t>
  </si>
  <si>
    <t>be payable at the end of each year of the project.</t>
  </si>
  <si>
    <t xml:space="preserve">The first maintenance payment for the new machine is Sh.51 million although this is expected to </t>
  </si>
  <si>
    <t>rise by 8% per year.</t>
  </si>
  <si>
    <t>Option 2:  Overhaul the existing machine:</t>
  </si>
  <si>
    <t xml:space="preserve">The alternative to replacement is a complete overhaul of an existing machine, the cost of which </t>
  </si>
  <si>
    <t>would be Sh.650 million also payable immediately.  This would be classified as capital expenditure.</t>
  </si>
  <si>
    <t xml:space="preserve">However, under this option, the annual maintenance cost will be higher at Sh.81 million in year 1, </t>
  </si>
  <si>
    <t>with expected annual increase of 11%.</t>
  </si>
  <si>
    <t xml:space="preserve">As the  new machine is likely to  reduce the variable costs,  the contribution  will be different </t>
  </si>
  <si>
    <t>depending on  which machine is used.</t>
  </si>
  <si>
    <t>The directors of Bandala Ltd. are reviewing the options relating to a machine that is a key part of the company’s production process.</t>
  </si>
  <si>
    <t>Contribution of new machine (Sh.“000”)</t>
  </si>
  <si>
    <t>Contribution of overhauled machine (Sh.“000”)</t>
  </si>
  <si>
    <t>The cost of capital is 12%. Ignore taxation.</t>
  </si>
  <si>
    <t>(ii) Estimate the internal rate of return (IRR) of each option. (6 marks)</t>
  </si>
  <si>
    <t>(iii) Interpret the result that you have obtained in (b) (i) and (b) (ii) above and recommend which alternative should be chosen.   (4 marks)</t>
  </si>
  <si>
    <t>(i)    Calculate the net present value (NPV) of each option.          (8 marks)</t>
  </si>
  <si>
    <t xml:space="preserve">Jahazi  Limited  is  considering  investing  in  the  purchase  of  a  machine  for  its  </t>
  </si>
  <si>
    <t xml:space="preserve">manufacturing  process  at  a  cost  of Sh.5,000,000.    Installation  cost  of  the  machine  is  </t>
  </si>
  <si>
    <t xml:space="preserve">expected  to  be  Sh.500,000.   The  machine  is  expected  to  have  a useful  life of five years, </t>
  </si>
  <si>
    <t xml:space="preserve">at the end of which, salvage  value  is estimated  at Sh.800,000.   This investment  shall lead  to </t>
  </si>
  <si>
    <t xml:space="preserve">increase  in sales.   In order to support  increased  sales, the firm requires an extra investment  </t>
  </si>
  <si>
    <t xml:space="preserve">in working  capital at the start  of  the  machine's  useful  life.   Inventory  balances  will  </t>
  </si>
  <si>
    <t xml:space="preserve">increase  by  Sh.1,200,000,  debtors  balances  will  rise  by Sh.1,500,000  and creditors balance  </t>
  </si>
  <si>
    <t>will  increase by Sh. I,700,000.   The additional  investment  in working capital  will</t>
  </si>
  <si>
    <t>be recovered at the end of the machine's useful life.</t>
  </si>
  <si>
    <t>The quantity of the product to be manufactured and sold in each year are estimated as follows:</t>
  </si>
  <si>
    <t>Quantity(units)</t>
  </si>
  <si>
    <t>Sh.15 respectively.  These are expected  to remain constant each year.</t>
  </si>
  <si>
    <t>This  overhaul  cost  will  amount  to Sh.240,000.</t>
  </si>
  <si>
    <t xml:space="preserve">The overhaul cost will be ammortised  separately on a straight line basis over the remaining useful </t>
  </si>
  <si>
    <t>life of the asset.</t>
  </si>
  <si>
    <t>2.  The firm's estimated fixed operating costs excluding depreciation are Sh. 100,000 per annum</t>
  </si>
  <si>
    <t xml:space="preserve">1.  The unit selling price and unit variable costs incurred are estimated at Sh.45 and </t>
  </si>
  <si>
    <t xml:space="preserve">3.  The  machine  will  require  an  overhaul  at  the  end  of  the  second  year.    </t>
  </si>
  <si>
    <t>4.  The firm provides for depreciation on a reducing balance basis at the rate of 32% per annum</t>
  </si>
  <si>
    <t>Using the net present value (NPV) technique, advise on the suitability or otherwise of the project. (15 marks)</t>
  </si>
  <si>
    <t>5.  The cost of capital is 13%.</t>
  </si>
  <si>
    <t>6.   The corporation  tax rate is 30%.</t>
  </si>
  <si>
    <r>
      <t>Prepare a trend analysis for </t>
    </r>
    <r>
      <rPr>
        <b/>
        <sz val="12"/>
        <color rgb="FF333333"/>
        <rFont val="Times New Roman"/>
        <family val="1"/>
      </rPr>
      <t>PepsiCo‘s</t>
    </r>
    <r>
      <rPr>
        <sz val="12"/>
        <color rgb="FF333333"/>
        <rFont val="Times New Roman"/>
        <family val="1"/>
      </rPr>
      <t> income statement </t>
    </r>
  </si>
  <si>
    <r>
      <t>Prepare a trend analysis for </t>
    </r>
    <r>
      <rPr>
        <b/>
        <sz val="12"/>
        <color rgb="FF333333"/>
        <rFont val="Times New Roman"/>
        <family val="1"/>
      </rPr>
      <t>PepsiCo’s</t>
    </r>
    <r>
      <rPr>
        <sz val="12"/>
        <color rgb="FF333333"/>
        <rFont val="Times New Roman"/>
        <family val="1"/>
      </rPr>
      <t> balance sheet</t>
    </r>
  </si>
  <si>
    <t>Net sales</t>
  </si>
  <si>
    <t>Cost of goods sold</t>
  </si>
  <si>
    <t>Gross margin</t>
  </si>
  <si>
    <t>Selling and administrative expen</t>
  </si>
  <si>
    <t>Other operating expences</t>
  </si>
  <si>
    <t>Operating income</t>
  </si>
  <si>
    <t>Interest expence</t>
  </si>
  <si>
    <t>Income before tax</t>
  </si>
  <si>
    <t>Net income</t>
  </si>
  <si>
    <t xml:space="preserve">PepsiCo, Inc
Balance sheet
 December 25, 2010 and December 26,2009
</t>
  </si>
  <si>
    <t>Cash and cash equivalens</t>
  </si>
  <si>
    <t>Marketable securities</t>
  </si>
  <si>
    <t>Account recievable (net)</t>
  </si>
  <si>
    <t>Merchandise inventory</t>
  </si>
  <si>
    <t>Other current assets</t>
  </si>
  <si>
    <t>Noncurrent asset</t>
  </si>
  <si>
    <t>Propery, plant ans equipment (net)</t>
  </si>
  <si>
    <t>Other assets</t>
  </si>
  <si>
    <t>Liabilities and Shareholders' equity</t>
  </si>
  <si>
    <t>Short-term obligations</t>
  </si>
  <si>
    <t>Account payaable and other liabilities</t>
  </si>
  <si>
    <t>Income taxes payable</t>
  </si>
  <si>
    <t>Noncurrent liabilities</t>
  </si>
  <si>
    <t>Long-term debt</t>
  </si>
  <si>
    <t>Other liabilities and defered taxes</t>
  </si>
  <si>
    <t>Shareholders equity</t>
  </si>
  <si>
    <t>prefered stock (net of repurchased stock)</t>
  </si>
  <si>
    <t>Common stock</t>
  </si>
  <si>
    <t>Retained earnings</t>
  </si>
  <si>
    <t>Accumulated income (loss)</t>
  </si>
  <si>
    <t>Treasury stock</t>
  </si>
  <si>
    <t>Total liabilities and shareholders equity</t>
  </si>
  <si>
    <t>Other income (expenSe net)</t>
  </si>
  <si>
    <t xml:space="preserve">
Current assets</t>
  </si>
  <si>
    <t>Required,</t>
  </si>
  <si>
    <t>i)</t>
  </si>
  <si>
    <t>ii)</t>
  </si>
  <si>
    <t>PepsiCo, Inc income statement for the years ending.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</si>
</sst>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u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333333"/>
      <name val="Times New Roman"/>
      <family val="1"/>
    </font>
    <font>
      <b/>
      <sz val="12"/>
      <color rgb="FF333333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 applyAlignment="1">
      <alignment horizontal="left" vertical="top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2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3" fontId="3" fillId="0" borderId="0" xfId="0" applyNumberFormat="1" applyFont="1" applyAlignment="1">
      <alignment horizontal="center" vertical="top" shrinkToFit="1"/>
    </xf>
    <xf numFmtId="3" fontId="3" fillId="0" borderId="0" xfId="0" applyNumberFormat="1" applyFont="1" applyAlignment="1">
      <alignment horizontal="left" vertical="top" indent="3" shrinkToFit="1"/>
    </xf>
    <xf numFmtId="0" fontId="2" fillId="0" borderId="0" xfId="0" applyFont="1" applyAlignment="1">
      <alignment horizontal="left" vertical="top" wrapText="1" indent="3"/>
    </xf>
    <xf numFmtId="3" fontId="3" fillId="0" borderId="0" xfId="0" applyNumberFormat="1" applyFont="1" applyAlignment="1">
      <alignment horizontal="left" vertical="top" indent="4" shrinkToFit="1"/>
    </xf>
    <xf numFmtId="0" fontId="2" fillId="0" borderId="0" xfId="0" applyFont="1" applyAlignment="1">
      <alignment horizontal="left" vertical="top" wrapText="1" indent="2"/>
    </xf>
    <xf numFmtId="0" fontId="2" fillId="0" borderId="0" xfId="0" applyFont="1" applyAlignment="1">
      <alignment horizontal="center" vertical="top" wrapText="1"/>
    </xf>
    <xf numFmtId="164" fontId="3" fillId="0" borderId="0" xfId="1" applyNumberFormat="1" applyFont="1" applyAlignment="1">
      <alignment horizontal="left" vertical="top"/>
    </xf>
    <xf numFmtId="164" fontId="3" fillId="0" borderId="1" xfId="1" applyNumberFormat="1" applyFont="1" applyBorder="1" applyAlignment="1">
      <alignment horizontal="left" vertical="top"/>
    </xf>
    <xf numFmtId="3" fontId="6" fillId="0" borderId="1" xfId="0" applyNumberFormat="1" applyFont="1" applyBorder="1" applyAlignment="1">
      <alignment horizontal="center" vertical="top" shrinkToFit="1"/>
    </xf>
    <xf numFmtId="3" fontId="6" fillId="0" borderId="1" xfId="0" applyNumberFormat="1" applyFont="1" applyBorder="1" applyAlignment="1">
      <alignment horizontal="left" vertical="top" indent="3" shrinkToFit="1"/>
    </xf>
    <xf numFmtId="3" fontId="3" fillId="0" borderId="2" xfId="0" applyNumberFormat="1" applyFont="1" applyBorder="1" applyAlignment="1">
      <alignment horizontal="center" vertical="top" shrinkToFit="1"/>
    </xf>
    <xf numFmtId="3" fontId="3" fillId="0" borderId="2" xfId="0" applyNumberFormat="1" applyFont="1" applyBorder="1" applyAlignment="1">
      <alignment horizontal="left" vertical="top" indent="3" shrinkToFit="1"/>
    </xf>
    <xf numFmtId="3" fontId="3" fillId="0" borderId="3" xfId="0" applyNumberFormat="1" applyFont="1" applyBorder="1" applyAlignment="1">
      <alignment horizontal="center" vertical="top" shrinkToFit="1"/>
    </xf>
    <xf numFmtId="3" fontId="3" fillId="0" borderId="3" xfId="0" applyNumberFormat="1" applyFont="1" applyBorder="1" applyAlignment="1">
      <alignment horizontal="left" vertical="top" indent="3" shrinkToFit="1"/>
    </xf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164" fontId="3" fillId="0" borderId="3" xfId="1" applyNumberFormat="1" applyFont="1" applyBorder="1" applyAlignment="1">
      <alignment horizontal="left" vertical="top"/>
    </xf>
    <xf numFmtId="3" fontId="3" fillId="0" borderId="0" xfId="0" applyNumberFormat="1" applyFont="1" applyAlignment="1">
      <alignment horizontal="left" vertical="top"/>
    </xf>
    <xf numFmtId="3" fontId="3" fillId="0" borderId="1" xfId="0" applyNumberFormat="1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Alignment="1">
      <alignment horizontal="right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62"/>
  <sheetViews>
    <sheetView tabSelected="1" workbookViewId="0">
      <selection activeCell="G66" sqref="G66"/>
    </sheetView>
  </sheetViews>
  <sheetFormatPr defaultRowHeight="15.75" x14ac:dyDescent="0.2"/>
  <cols>
    <col min="1" max="1" width="39.5" style="3" customWidth="1"/>
    <col min="2" max="2" width="19.83203125" style="3" customWidth="1"/>
    <col min="3" max="3" width="16.1640625" style="3" customWidth="1"/>
    <col min="4" max="4" width="14" style="3" customWidth="1"/>
    <col min="5" max="5" width="16.33203125" style="3" customWidth="1"/>
    <col min="6" max="16384" width="9.33203125" style="3"/>
  </cols>
  <sheetData>
    <row r="3" spans="1:5" x14ac:dyDescent="0.2">
      <c r="A3" s="3" t="s">
        <v>29</v>
      </c>
    </row>
    <row r="4" spans="1:5" x14ac:dyDescent="0.2">
      <c r="A4" s="3" t="s">
        <v>30</v>
      </c>
    </row>
    <row r="5" spans="1:5" x14ac:dyDescent="0.2">
      <c r="A5" s="3" t="s">
        <v>27</v>
      </c>
    </row>
    <row r="6" spans="1:5" x14ac:dyDescent="0.2">
      <c r="A6" s="3" t="s">
        <v>28</v>
      </c>
    </row>
    <row r="7" spans="1:5" ht="19.5" customHeight="1" x14ac:dyDescent="0.25">
      <c r="A7" s="1" t="s">
        <v>0</v>
      </c>
      <c r="B7" s="1"/>
      <c r="C7" s="1"/>
      <c r="D7" s="1"/>
      <c r="E7" s="2"/>
    </row>
    <row r="8" spans="1:5" ht="14.25" customHeight="1" x14ac:dyDescent="0.25">
      <c r="A8" s="4"/>
      <c r="B8" s="5" t="s">
        <v>1</v>
      </c>
      <c r="C8" s="6" t="s">
        <v>2</v>
      </c>
      <c r="D8" s="7" t="s">
        <v>3</v>
      </c>
      <c r="E8" s="4"/>
    </row>
    <row r="9" spans="1:5" ht="14.25" customHeight="1" x14ac:dyDescent="0.2">
      <c r="A9" s="8"/>
      <c r="B9" s="5" t="s">
        <v>4</v>
      </c>
      <c r="C9" s="6" t="s">
        <v>4</v>
      </c>
      <c r="D9" s="6" t="s">
        <v>4</v>
      </c>
      <c r="E9" s="8"/>
    </row>
    <row r="10" spans="1:5" ht="14.25" customHeight="1" x14ac:dyDescent="0.2">
      <c r="A10" s="9" t="s">
        <v>5</v>
      </c>
      <c r="B10" s="8"/>
      <c r="C10" s="8"/>
      <c r="D10" s="8"/>
      <c r="E10" s="8"/>
    </row>
    <row r="11" spans="1:5" ht="14.25" customHeight="1" x14ac:dyDescent="0.25">
      <c r="A11" s="10" t="s">
        <v>6</v>
      </c>
      <c r="B11" s="11">
        <v>96600</v>
      </c>
      <c r="C11" s="12">
        <v>43200</v>
      </c>
      <c r="D11" s="12">
        <v>19800</v>
      </c>
      <c r="E11" s="4"/>
    </row>
    <row r="12" spans="1:5" ht="14.25" customHeight="1" x14ac:dyDescent="0.2">
      <c r="A12" s="10" t="s">
        <v>7</v>
      </c>
      <c r="B12" s="11">
        <v>48000</v>
      </c>
      <c r="C12" s="12">
        <v>10920</v>
      </c>
      <c r="D12" s="13" t="s">
        <v>8</v>
      </c>
      <c r="E12" s="8"/>
    </row>
    <row r="13" spans="1:5" ht="14.25" customHeight="1" x14ac:dyDescent="0.25">
      <c r="A13" s="4"/>
      <c r="B13" s="23">
        <v>144600</v>
      </c>
      <c r="C13" s="24">
        <v>54120</v>
      </c>
      <c r="D13" s="24">
        <v>19800</v>
      </c>
      <c r="E13" s="4"/>
    </row>
    <row r="14" spans="1:5" ht="14.25" customHeight="1" x14ac:dyDescent="0.2">
      <c r="A14" s="9" t="s">
        <v>9</v>
      </c>
      <c r="B14" s="8"/>
      <c r="C14" s="8"/>
      <c r="D14" s="8"/>
      <c r="E14" s="8"/>
    </row>
    <row r="15" spans="1:5" ht="14.25" customHeight="1" x14ac:dyDescent="0.25">
      <c r="A15" s="10" t="s">
        <v>10</v>
      </c>
      <c r="B15" s="11">
        <v>9960</v>
      </c>
      <c r="C15" s="14">
        <v>4080</v>
      </c>
      <c r="D15" s="12">
        <v>3000</v>
      </c>
      <c r="E15" s="4"/>
    </row>
    <row r="16" spans="1:5" ht="14.25" customHeight="1" x14ac:dyDescent="0.2">
      <c r="A16" s="10" t="s">
        <v>11</v>
      </c>
      <c r="B16" s="11">
        <v>6240</v>
      </c>
      <c r="C16" s="14">
        <v>3480</v>
      </c>
      <c r="D16" s="12">
        <v>4200</v>
      </c>
      <c r="E16" s="8"/>
    </row>
    <row r="17" spans="1:5" ht="14.25" customHeight="1" x14ac:dyDescent="0.25">
      <c r="A17" s="10" t="s">
        <v>12</v>
      </c>
      <c r="B17" s="11">
        <v>2880</v>
      </c>
      <c r="C17" s="13" t="s">
        <v>13</v>
      </c>
      <c r="D17" s="12">
        <v>1200</v>
      </c>
      <c r="E17" s="4"/>
    </row>
    <row r="18" spans="1:5" ht="14.25" customHeight="1" x14ac:dyDescent="0.2">
      <c r="A18" s="8"/>
      <c r="B18" s="21">
        <v>19080</v>
      </c>
      <c r="C18" s="22">
        <v>7560</v>
      </c>
      <c r="D18" s="22">
        <v>8400</v>
      </c>
      <c r="E18" s="8"/>
    </row>
    <row r="19" spans="1:5" ht="14.25" customHeight="1" thickBot="1" x14ac:dyDescent="0.3">
      <c r="A19" s="10" t="s">
        <v>14</v>
      </c>
      <c r="B19" s="19">
        <v>163680</v>
      </c>
      <c r="C19" s="20">
        <v>61680</v>
      </c>
      <c r="D19" s="20">
        <v>28200</v>
      </c>
      <c r="E19" s="4"/>
    </row>
    <row r="20" spans="1:5" ht="14.25" customHeight="1" x14ac:dyDescent="0.25">
      <c r="A20" s="9" t="s">
        <v>15</v>
      </c>
      <c r="B20" s="4"/>
      <c r="C20" s="4"/>
      <c r="D20" s="4"/>
      <c r="E20" s="4"/>
    </row>
    <row r="21" spans="1:5" ht="14.25" customHeight="1" x14ac:dyDescent="0.2">
      <c r="A21" s="9" t="s">
        <v>16</v>
      </c>
      <c r="B21" s="8"/>
      <c r="C21" s="8"/>
      <c r="D21" s="8"/>
      <c r="E21" s="8"/>
    </row>
    <row r="22" spans="1:5" ht="14.25" customHeight="1" x14ac:dyDescent="0.2">
      <c r="A22" s="10" t="s">
        <v>17</v>
      </c>
      <c r="B22" s="11">
        <v>60000</v>
      </c>
      <c r="C22" s="12">
        <v>14400</v>
      </c>
      <c r="D22" s="12">
        <v>7200</v>
      </c>
      <c r="E22" s="8"/>
    </row>
    <row r="23" spans="1:5" ht="14.25" customHeight="1" x14ac:dyDescent="0.25">
      <c r="A23" s="10" t="s">
        <v>18</v>
      </c>
      <c r="B23" s="11">
        <v>87600</v>
      </c>
      <c r="C23" s="12">
        <v>26400</v>
      </c>
      <c r="D23" s="12">
        <v>16800</v>
      </c>
      <c r="E23" s="4"/>
    </row>
    <row r="24" spans="1:5" ht="14.25" customHeight="1" x14ac:dyDescent="0.25">
      <c r="A24" s="4"/>
      <c r="B24" s="23">
        <v>147600</v>
      </c>
      <c r="C24" s="24">
        <v>40800</v>
      </c>
      <c r="D24" s="24">
        <v>24000</v>
      </c>
      <c r="E24" s="4"/>
    </row>
    <row r="25" spans="1:5" ht="14.25" customHeight="1" x14ac:dyDescent="0.25">
      <c r="A25" s="9" t="s">
        <v>19</v>
      </c>
      <c r="B25" s="4"/>
      <c r="C25" s="4"/>
      <c r="D25" s="4"/>
      <c r="E25" s="4"/>
    </row>
    <row r="26" spans="1:5" ht="14.25" customHeight="1" x14ac:dyDescent="0.2">
      <c r="A26" s="10" t="s">
        <v>20</v>
      </c>
      <c r="B26" s="11">
        <v>6000</v>
      </c>
      <c r="C26" s="12">
        <v>2880</v>
      </c>
      <c r="D26" s="15" t="s">
        <v>21</v>
      </c>
      <c r="E26" s="8"/>
    </row>
    <row r="27" spans="1:5" ht="14.25" customHeight="1" x14ac:dyDescent="0.25">
      <c r="A27" s="9" t="s">
        <v>22</v>
      </c>
      <c r="B27" s="4"/>
      <c r="C27" s="4"/>
      <c r="D27" s="4"/>
      <c r="E27" s="4"/>
    </row>
    <row r="28" spans="1:5" ht="14.25" customHeight="1" x14ac:dyDescent="0.2">
      <c r="A28" s="10" t="s">
        <v>23</v>
      </c>
      <c r="B28" s="11">
        <v>5040</v>
      </c>
      <c r="C28" s="12">
        <v>11520</v>
      </c>
      <c r="D28" s="12">
        <v>2400</v>
      </c>
      <c r="E28" s="8"/>
    </row>
    <row r="29" spans="1:5" ht="14.25" customHeight="1" x14ac:dyDescent="0.2">
      <c r="A29" s="10" t="s">
        <v>24</v>
      </c>
      <c r="B29" s="11">
        <v>5040</v>
      </c>
      <c r="C29" s="14">
        <v>4200</v>
      </c>
      <c r="D29" s="12">
        <v>1800</v>
      </c>
      <c r="E29" s="8"/>
    </row>
    <row r="30" spans="1:5" ht="14.25" customHeight="1" x14ac:dyDescent="0.25">
      <c r="A30" s="10" t="s">
        <v>25</v>
      </c>
      <c r="B30" s="16" t="s">
        <v>21</v>
      </c>
      <c r="C30" s="12">
        <v>2280</v>
      </c>
      <c r="D30" s="13" t="s">
        <v>8</v>
      </c>
      <c r="E30" s="4"/>
    </row>
    <row r="31" spans="1:5" ht="14.25" customHeight="1" x14ac:dyDescent="0.2">
      <c r="A31" s="8"/>
      <c r="B31" s="21">
        <v>10080</v>
      </c>
      <c r="C31" s="22">
        <v>18000</v>
      </c>
      <c r="D31" s="22">
        <v>4200</v>
      </c>
      <c r="E31" s="8"/>
    </row>
    <row r="32" spans="1:5" ht="14.25" customHeight="1" thickBot="1" x14ac:dyDescent="0.3">
      <c r="A32" s="10" t="s">
        <v>26</v>
      </c>
      <c r="B32" s="19">
        <v>163680</v>
      </c>
      <c r="C32" s="20">
        <v>61680</v>
      </c>
      <c r="D32" s="20">
        <v>28200</v>
      </c>
      <c r="E32" s="4"/>
    </row>
    <row r="34" spans="1:5" x14ac:dyDescent="0.2">
      <c r="A34" s="3" t="s">
        <v>34</v>
      </c>
    </row>
    <row r="35" spans="1:5" x14ac:dyDescent="0.2">
      <c r="A35" s="3" t="s">
        <v>35</v>
      </c>
    </row>
    <row r="36" spans="1:5" x14ac:dyDescent="0.2">
      <c r="C36" s="3" t="s">
        <v>1</v>
      </c>
      <c r="D36" s="3" t="s">
        <v>2</v>
      </c>
      <c r="E36" s="3" t="s">
        <v>3</v>
      </c>
    </row>
    <row r="37" spans="1:5" x14ac:dyDescent="0.2">
      <c r="C37" s="3" t="s">
        <v>4</v>
      </c>
      <c r="D37" s="3" t="s">
        <v>4</v>
      </c>
      <c r="E37" s="3" t="s">
        <v>31</v>
      </c>
    </row>
    <row r="38" spans="1:5" x14ac:dyDescent="0.2">
      <c r="A38" s="3" t="s">
        <v>32</v>
      </c>
      <c r="C38" s="17">
        <v>72000</v>
      </c>
      <c r="D38" s="17">
        <v>16800</v>
      </c>
      <c r="E38" s="17">
        <v>9600</v>
      </c>
    </row>
    <row r="39" spans="1:5" x14ac:dyDescent="0.2">
      <c r="A39" s="3" t="s">
        <v>33</v>
      </c>
      <c r="C39" s="17">
        <v>15600</v>
      </c>
      <c r="D39" s="17">
        <v>9600</v>
      </c>
      <c r="E39" s="17">
        <v>7200</v>
      </c>
    </row>
    <row r="40" spans="1:5" ht="16.5" thickBot="1" x14ac:dyDescent="0.25">
      <c r="C40" s="18">
        <f>SUM(C38:C39)</f>
        <v>87600</v>
      </c>
      <c r="D40" s="18">
        <f t="shared" ref="D40:E40" si="0">SUM(D38:D39)</f>
        <v>26400</v>
      </c>
      <c r="E40" s="18">
        <f t="shared" si="0"/>
        <v>16800</v>
      </c>
    </row>
    <row r="42" spans="1:5" x14ac:dyDescent="0.2">
      <c r="A42" s="3" t="s">
        <v>36</v>
      </c>
    </row>
    <row r="43" spans="1:5" x14ac:dyDescent="0.2">
      <c r="A43" s="3" t="s">
        <v>37</v>
      </c>
    </row>
    <row r="44" spans="1:5" x14ac:dyDescent="0.2">
      <c r="A44" s="3" t="s">
        <v>38</v>
      </c>
    </row>
    <row r="45" spans="1:5" x14ac:dyDescent="0.2">
      <c r="A45" s="3" t="s">
        <v>39</v>
      </c>
    </row>
    <row r="46" spans="1:5" x14ac:dyDescent="0.2">
      <c r="A46" s="3" t="s">
        <v>40</v>
      </c>
    </row>
    <row r="47" spans="1:5" x14ac:dyDescent="0.2">
      <c r="A47" s="3" t="s">
        <v>41</v>
      </c>
    </row>
    <row r="48" spans="1:5" x14ac:dyDescent="0.2">
      <c r="A48" s="3" t="s">
        <v>42</v>
      </c>
    </row>
    <row r="49" spans="1:4" x14ac:dyDescent="0.2">
      <c r="A49" s="3" t="s">
        <v>43</v>
      </c>
    </row>
    <row r="50" spans="1:4" x14ac:dyDescent="0.2">
      <c r="A50" s="3" t="s">
        <v>44</v>
      </c>
    </row>
    <row r="51" spans="1:4" x14ac:dyDescent="0.2">
      <c r="A51" s="3" t="s">
        <v>45</v>
      </c>
    </row>
    <row r="52" spans="1:4" x14ac:dyDescent="0.2">
      <c r="A52" s="3" t="s">
        <v>46</v>
      </c>
    </row>
    <row r="53" spans="1:4" x14ac:dyDescent="0.2">
      <c r="A53" s="3" t="s">
        <v>47</v>
      </c>
    </row>
    <row r="54" spans="1:4" x14ac:dyDescent="0.2">
      <c r="A54" s="3" t="s">
        <v>48</v>
      </c>
    </row>
    <row r="55" spans="1:4" x14ac:dyDescent="0.2">
      <c r="A55" s="3" t="s">
        <v>49</v>
      </c>
    </row>
    <row r="56" spans="1:4" x14ac:dyDescent="0.2">
      <c r="A56" s="3" t="s">
        <v>50</v>
      </c>
    </row>
    <row r="57" spans="1:4" x14ac:dyDescent="0.2">
      <c r="A57" s="3" t="s">
        <v>51</v>
      </c>
    </row>
    <row r="59" spans="1:4" x14ac:dyDescent="0.2">
      <c r="A59" s="3" t="s">
        <v>52</v>
      </c>
    </row>
    <row r="60" spans="1:4" x14ac:dyDescent="0.2">
      <c r="A60" s="3" t="s">
        <v>53</v>
      </c>
      <c r="D60" s="3" t="s">
        <v>55</v>
      </c>
    </row>
    <row r="62" spans="1:4" x14ac:dyDescent="0.2">
      <c r="A62" s="3" t="s">
        <v>54</v>
      </c>
      <c r="D62" s="3" t="s">
        <v>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0DE9B-FE5F-43BA-990D-BBD9721CE404}">
  <dimension ref="A2:D48"/>
  <sheetViews>
    <sheetView topLeftCell="A16" workbookViewId="0">
      <selection activeCell="K17" sqref="K17"/>
    </sheetView>
  </sheetViews>
  <sheetFormatPr defaultRowHeight="15.75" x14ac:dyDescent="0.2"/>
  <cols>
    <col min="1" max="1" width="9.33203125" style="3"/>
    <col min="2" max="2" width="43" style="3" customWidth="1"/>
    <col min="3" max="3" width="12" style="3" customWidth="1"/>
    <col min="4" max="4" width="14" style="3" bestFit="1" customWidth="1"/>
    <col min="5" max="16384" width="9.33203125" style="3"/>
  </cols>
  <sheetData>
    <row r="2" spans="2:4" x14ac:dyDescent="0.2">
      <c r="B2" s="3" t="s">
        <v>281</v>
      </c>
    </row>
    <row r="3" spans="2:4" x14ac:dyDescent="0.2">
      <c r="C3" s="31">
        <v>2010</v>
      </c>
      <c r="D3" s="31">
        <v>2009</v>
      </c>
    </row>
    <row r="4" spans="2:4" x14ac:dyDescent="0.2">
      <c r="B4" s="3" t="s">
        <v>244</v>
      </c>
      <c r="C4" s="17">
        <v>57838</v>
      </c>
      <c r="D4" s="17">
        <v>43232</v>
      </c>
    </row>
    <row r="5" spans="2:4" x14ac:dyDescent="0.2">
      <c r="B5" s="3" t="s">
        <v>245</v>
      </c>
      <c r="C5" s="17">
        <v>26575</v>
      </c>
      <c r="D5" s="17">
        <v>20099</v>
      </c>
    </row>
    <row r="6" spans="2:4" x14ac:dyDescent="0.2">
      <c r="B6" s="3" t="s">
        <v>246</v>
      </c>
      <c r="C6" s="27">
        <v>31263</v>
      </c>
      <c r="D6" s="27">
        <v>23133</v>
      </c>
    </row>
    <row r="7" spans="2:4" x14ac:dyDescent="0.2">
      <c r="B7" s="3" t="s">
        <v>247</v>
      </c>
      <c r="C7" s="17">
        <v>22814</v>
      </c>
      <c r="D7" s="17">
        <v>15026</v>
      </c>
    </row>
    <row r="8" spans="2:4" x14ac:dyDescent="0.2">
      <c r="B8" s="3" t="s">
        <v>248</v>
      </c>
      <c r="C8" s="17">
        <v>117</v>
      </c>
      <c r="D8" s="17">
        <v>63</v>
      </c>
    </row>
    <row r="9" spans="2:4" x14ac:dyDescent="0.2">
      <c r="B9" s="3" t="s">
        <v>249</v>
      </c>
      <c r="C9" s="27">
        <v>8332</v>
      </c>
      <c r="D9" s="27">
        <v>8044</v>
      </c>
    </row>
    <row r="10" spans="2:4" x14ac:dyDescent="0.2">
      <c r="B10" s="3" t="s">
        <v>250</v>
      </c>
      <c r="C10" s="17">
        <v>903</v>
      </c>
      <c r="D10" s="17">
        <v>397</v>
      </c>
    </row>
    <row r="11" spans="2:4" x14ac:dyDescent="0.2">
      <c r="B11" s="3" t="s">
        <v>276</v>
      </c>
      <c r="C11" s="17">
        <v>785</v>
      </c>
      <c r="D11" s="17">
        <v>399</v>
      </c>
    </row>
    <row r="12" spans="2:4" x14ac:dyDescent="0.2">
      <c r="B12" s="3" t="s">
        <v>251</v>
      </c>
      <c r="C12" s="27">
        <v>8214</v>
      </c>
      <c r="D12" s="27">
        <v>8046</v>
      </c>
    </row>
    <row r="13" spans="2:4" x14ac:dyDescent="0.2">
      <c r="B13" s="3" t="s">
        <v>125</v>
      </c>
      <c r="C13" s="17">
        <v>1894</v>
      </c>
      <c r="D13" s="17">
        <v>2100</v>
      </c>
    </row>
    <row r="14" spans="2:4" ht="16.5" thickBot="1" x14ac:dyDescent="0.25">
      <c r="B14" s="3" t="s">
        <v>252</v>
      </c>
      <c r="C14" s="18">
        <v>6320</v>
      </c>
      <c r="D14" s="18">
        <v>5946</v>
      </c>
    </row>
    <row r="16" spans="2:4" x14ac:dyDescent="0.2">
      <c r="B16" s="3" t="s">
        <v>253</v>
      </c>
    </row>
    <row r="17" spans="2:4" ht="16.5" thickBot="1" x14ac:dyDescent="0.25">
      <c r="C17" s="32">
        <v>2010</v>
      </c>
      <c r="D17" s="32">
        <v>2009</v>
      </c>
    </row>
    <row r="18" spans="2:4" x14ac:dyDescent="0.2">
      <c r="B18" s="3" t="s">
        <v>128</v>
      </c>
      <c r="C18" s="33"/>
      <c r="D18" s="33"/>
    </row>
    <row r="19" spans="2:4" ht="19.5" customHeight="1" x14ac:dyDescent="0.2">
      <c r="B19" s="26" t="s">
        <v>277</v>
      </c>
    </row>
    <row r="20" spans="2:4" x14ac:dyDescent="0.2">
      <c r="B20" s="3" t="s">
        <v>254</v>
      </c>
      <c r="C20" s="17">
        <v>5943</v>
      </c>
      <c r="D20" s="17">
        <v>3943</v>
      </c>
    </row>
    <row r="21" spans="2:4" x14ac:dyDescent="0.2">
      <c r="B21" s="3" t="s">
        <v>255</v>
      </c>
      <c r="C21" s="17">
        <v>426</v>
      </c>
      <c r="D21" s="17">
        <v>192</v>
      </c>
    </row>
    <row r="22" spans="2:4" x14ac:dyDescent="0.2">
      <c r="B22" s="3" t="s">
        <v>256</v>
      </c>
      <c r="C22" s="17">
        <v>6323</v>
      </c>
      <c r="D22" s="17">
        <v>4624</v>
      </c>
    </row>
    <row r="23" spans="2:4" x14ac:dyDescent="0.2">
      <c r="B23" s="3" t="s">
        <v>257</v>
      </c>
      <c r="C23" s="17">
        <v>3372</v>
      </c>
      <c r="D23" s="17">
        <v>2618</v>
      </c>
    </row>
    <row r="24" spans="2:4" x14ac:dyDescent="0.2">
      <c r="B24" s="3" t="s">
        <v>258</v>
      </c>
      <c r="C24" s="17">
        <v>1505</v>
      </c>
      <c r="D24" s="17">
        <v>1194</v>
      </c>
    </row>
    <row r="25" spans="2:4" x14ac:dyDescent="0.2">
      <c r="B25" s="26" t="s">
        <v>259</v>
      </c>
      <c r="C25" s="17"/>
      <c r="D25" s="17"/>
    </row>
    <row r="26" spans="2:4" x14ac:dyDescent="0.2">
      <c r="B26" s="3" t="s">
        <v>260</v>
      </c>
      <c r="C26" s="17">
        <v>19058</v>
      </c>
      <c r="D26" s="17">
        <v>12671</v>
      </c>
    </row>
    <row r="27" spans="2:4" x14ac:dyDescent="0.2">
      <c r="B27" s="3" t="s">
        <v>130</v>
      </c>
      <c r="C27" s="17">
        <v>28469</v>
      </c>
      <c r="D27" s="17">
        <v>9157</v>
      </c>
    </row>
    <row r="28" spans="2:4" x14ac:dyDescent="0.2">
      <c r="B28" s="3" t="s">
        <v>261</v>
      </c>
      <c r="C28" s="17">
        <v>3057</v>
      </c>
      <c r="D28" s="17">
        <v>5449</v>
      </c>
    </row>
    <row r="29" spans="2:4" ht="16.5" thickBot="1" x14ac:dyDescent="0.25">
      <c r="B29" s="3" t="s">
        <v>14</v>
      </c>
      <c r="C29" s="18">
        <v>68153</v>
      </c>
      <c r="D29" s="18">
        <v>39848</v>
      </c>
    </row>
    <row r="30" spans="2:4" x14ac:dyDescent="0.2">
      <c r="B30" s="26" t="s">
        <v>262</v>
      </c>
      <c r="C30" s="17"/>
      <c r="D30" s="17"/>
    </row>
    <row r="31" spans="2:4" x14ac:dyDescent="0.2">
      <c r="B31" s="26" t="s">
        <v>146</v>
      </c>
      <c r="C31" s="17"/>
      <c r="D31" s="17"/>
    </row>
    <row r="32" spans="2:4" x14ac:dyDescent="0.2">
      <c r="B32" s="3" t="s">
        <v>263</v>
      </c>
      <c r="C32" s="17">
        <v>4898</v>
      </c>
      <c r="D32" s="17">
        <v>464</v>
      </c>
    </row>
    <row r="33" spans="1:4" x14ac:dyDescent="0.2">
      <c r="B33" s="3" t="s">
        <v>264</v>
      </c>
      <c r="C33" s="17">
        <v>10923</v>
      </c>
      <c r="D33" s="17">
        <v>8127</v>
      </c>
    </row>
    <row r="34" spans="1:4" x14ac:dyDescent="0.2">
      <c r="B34" s="3" t="s">
        <v>265</v>
      </c>
      <c r="C34" s="17">
        <v>71</v>
      </c>
      <c r="D34" s="17">
        <v>165</v>
      </c>
    </row>
    <row r="35" spans="1:4" x14ac:dyDescent="0.2">
      <c r="B35" s="3" t="s">
        <v>266</v>
      </c>
      <c r="C35" s="17"/>
      <c r="D35" s="17"/>
    </row>
    <row r="36" spans="1:4" x14ac:dyDescent="0.2">
      <c r="B36" s="3" t="s">
        <v>267</v>
      </c>
      <c r="C36" s="17">
        <v>19999</v>
      </c>
      <c r="D36" s="17">
        <v>7400</v>
      </c>
    </row>
    <row r="37" spans="1:4" x14ac:dyDescent="0.2">
      <c r="B37" s="3" t="s">
        <v>268</v>
      </c>
      <c r="C37" s="17">
        <v>10786</v>
      </c>
      <c r="D37" s="17">
        <v>6250</v>
      </c>
    </row>
    <row r="38" spans="1:4" x14ac:dyDescent="0.2">
      <c r="B38" s="3" t="s">
        <v>269</v>
      </c>
      <c r="C38" s="17"/>
      <c r="D38" s="17"/>
    </row>
    <row r="39" spans="1:4" x14ac:dyDescent="0.2">
      <c r="B39" s="3" t="s">
        <v>270</v>
      </c>
      <c r="C39" s="17">
        <v>-109</v>
      </c>
      <c r="D39" s="17">
        <v>-104</v>
      </c>
    </row>
    <row r="40" spans="1:4" x14ac:dyDescent="0.2">
      <c r="B40" s="3" t="s">
        <v>271</v>
      </c>
      <c r="C40" s="17">
        <v>4558</v>
      </c>
      <c r="D40" s="17">
        <v>280</v>
      </c>
    </row>
    <row r="41" spans="1:4" x14ac:dyDescent="0.2">
      <c r="B41" s="3" t="s">
        <v>272</v>
      </c>
      <c r="C41" s="17">
        <v>37402</v>
      </c>
      <c r="D41" s="17">
        <v>34443</v>
      </c>
    </row>
    <row r="42" spans="1:4" x14ac:dyDescent="0.2">
      <c r="B42" s="3" t="s">
        <v>273</v>
      </c>
      <c r="C42" s="17">
        <v>-3630</v>
      </c>
      <c r="D42" s="17">
        <v>-3794</v>
      </c>
    </row>
    <row r="43" spans="1:4" x14ac:dyDescent="0.2">
      <c r="B43" s="3" t="s">
        <v>274</v>
      </c>
      <c r="C43" s="17">
        <v>-16745</v>
      </c>
      <c r="D43" s="17">
        <v>-13383</v>
      </c>
    </row>
    <row r="44" spans="1:4" ht="16.5" thickBot="1" x14ac:dyDescent="0.25">
      <c r="B44" s="3" t="s">
        <v>275</v>
      </c>
      <c r="C44" s="18">
        <v>68153</v>
      </c>
      <c r="D44" s="18">
        <v>39848</v>
      </c>
    </row>
    <row r="46" spans="1:4" x14ac:dyDescent="0.2">
      <c r="B46" s="3" t="s">
        <v>278</v>
      </c>
    </row>
    <row r="47" spans="1:4" x14ac:dyDescent="0.2">
      <c r="A47" s="34" t="s">
        <v>279</v>
      </c>
      <c r="B47" s="30" t="s">
        <v>242</v>
      </c>
    </row>
    <row r="48" spans="1:4" x14ac:dyDescent="0.2">
      <c r="A48" s="34" t="s">
        <v>280</v>
      </c>
      <c r="B48" s="30" t="s">
        <v>243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40D6E-7F9F-4246-9118-3CA60EC6E2CC}">
  <dimension ref="B2:G31"/>
  <sheetViews>
    <sheetView workbookViewId="0">
      <selection activeCell="N26" sqref="N26"/>
    </sheetView>
  </sheetViews>
  <sheetFormatPr defaultRowHeight="15.75" x14ac:dyDescent="0.2"/>
  <cols>
    <col min="1" max="1" width="9.33203125" style="3"/>
    <col min="2" max="2" width="12" style="3" customWidth="1"/>
    <col min="3" max="3" width="14" style="3" bestFit="1" customWidth="1"/>
    <col min="4" max="4" width="15.33203125" style="3" bestFit="1" customWidth="1"/>
    <col min="5" max="5" width="14" style="3" bestFit="1" customWidth="1"/>
    <col min="6" max="6" width="15.33203125" style="3" bestFit="1" customWidth="1"/>
    <col min="7" max="16384" width="9.33203125" style="3"/>
  </cols>
  <sheetData>
    <row r="2" spans="2:6" x14ac:dyDescent="0.2">
      <c r="B2" s="3" t="s">
        <v>87</v>
      </c>
    </row>
    <row r="3" spans="2:6" x14ac:dyDescent="0.2">
      <c r="C3" s="3" t="s">
        <v>88</v>
      </c>
      <c r="D3" s="3" t="s">
        <v>89</v>
      </c>
      <c r="E3" s="3" t="s">
        <v>90</v>
      </c>
      <c r="F3" s="3" t="s">
        <v>91</v>
      </c>
    </row>
    <row r="4" spans="2:6" x14ac:dyDescent="0.2">
      <c r="C4" s="3" t="s">
        <v>92</v>
      </c>
      <c r="D4" s="3" t="s">
        <v>92</v>
      </c>
      <c r="E4" s="3" t="s">
        <v>92</v>
      </c>
      <c r="F4" s="3" t="s">
        <v>92</v>
      </c>
    </row>
    <row r="5" spans="2:6" x14ac:dyDescent="0.2">
      <c r="B5" s="3" t="s">
        <v>93</v>
      </c>
      <c r="C5" s="17">
        <v>18000</v>
      </c>
      <c r="D5" s="17">
        <v>60000</v>
      </c>
      <c r="E5" s="17">
        <v>30000</v>
      </c>
      <c r="F5" s="17">
        <v>90000</v>
      </c>
    </row>
    <row r="6" spans="2:6" x14ac:dyDescent="0.2">
      <c r="B6" s="3" t="s">
        <v>94</v>
      </c>
      <c r="C6" s="17">
        <v>24000</v>
      </c>
      <c r="D6" s="17">
        <v>90000</v>
      </c>
      <c r="E6" s="17">
        <v>36000</v>
      </c>
      <c r="F6" s="17">
        <v>120000</v>
      </c>
    </row>
    <row r="7" spans="2:6" x14ac:dyDescent="0.2">
      <c r="B7" s="3" t="s">
        <v>95</v>
      </c>
      <c r="C7" s="17">
        <v>30000</v>
      </c>
      <c r="D7" s="17">
        <v>75000</v>
      </c>
      <c r="E7" s="17">
        <v>48000</v>
      </c>
      <c r="F7" s="17">
        <v>180000</v>
      </c>
    </row>
    <row r="8" spans="2:6" x14ac:dyDescent="0.2">
      <c r="B8" s="3" t="s">
        <v>96</v>
      </c>
      <c r="C8" s="17">
        <v>27000</v>
      </c>
      <c r="D8" s="17">
        <v>105000</v>
      </c>
      <c r="E8" s="17">
        <v>42000</v>
      </c>
      <c r="F8" s="17">
        <v>150000</v>
      </c>
    </row>
    <row r="9" spans="2:6" x14ac:dyDescent="0.2">
      <c r="B9" s="3" t="s">
        <v>97</v>
      </c>
      <c r="C9" s="17">
        <v>36000</v>
      </c>
      <c r="D9" s="17">
        <v>90000</v>
      </c>
      <c r="E9" s="17">
        <v>54000</v>
      </c>
      <c r="F9" s="17">
        <v>210000</v>
      </c>
    </row>
    <row r="10" spans="2:6" x14ac:dyDescent="0.2">
      <c r="B10" s="3" t="s">
        <v>98</v>
      </c>
      <c r="C10" s="17">
        <v>30000</v>
      </c>
      <c r="D10" s="17">
        <v>75000</v>
      </c>
      <c r="E10" s="17">
        <v>48000</v>
      </c>
      <c r="F10" s="17">
        <v>180000</v>
      </c>
    </row>
    <row r="11" spans="2:6" x14ac:dyDescent="0.2">
      <c r="B11" s="3" t="s">
        <v>99</v>
      </c>
      <c r="C11" s="17">
        <v>27000</v>
      </c>
      <c r="D11" s="17">
        <v>75000</v>
      </c>
      <c r="E11" s="17">
        <v>42000</v>
      </c>
      <c r="F11" s="17">
        <v>150000</v>
      </c>
    </row>
    <row r="12" spans="2:6" x14ac:dyDescent="0.2">
      <c r="B12" s="3" t="s">
        <v>100</v>
      </c>
      <c r="C12" s="17">
        <v>27000</v>
      </c>
      <c r="D12" s="17">
        <v>90000</v>
      </c>
      <c r="E12" s="17">
        <v>42000</v>
      </c>
      <c r="F12" s="17">
        <v>150000</v>
      </c>
    </row>
    <row r="14" spans="2:6" x14ac:dyDescent="0.2">
      <c r="B14" s="3" t="s">
        <v>34</v>
      </c>
    </row>
    <row r="15" spans="2:6" x14ac:dyDescent="0.2">
      <c r="B15" s="3" t="s">
        <v>101</v>
      </c>
    </row>
    <row r="16" spans="2:6" x14ac:dyDescent="0.2">
      <c r="B16" s="3" t="s">
        <v>102</v>
      </c>
    </row>
    <row r="17" spans="2:7" x14ac:dyDescent="0.2">
      <c r="B17" s="3" t="s">
        <v>103</v>
      </c>
    </row>
    <row r="18" spans="2:7" x14ac:dyDescent="0.2">
      <c r="B18" s="3" t="s">
        <v>104</v>
      </c>
    </row>
    <row r="19" spans="2:7" x14ac:dyDescent="0.2">
      <c r="B19" s="3" t="s">
        <v>107</v>
      </c>
    </row>
    <row r="20" spans="2:7" x14ac:dyDescent="0.2">
      <c r="B20" s="3" t="s">
        <v>105</v>
      </c>
    </row>
    <row r="21" spans="2:7" x14ac:dyDescent="0.2">
      <c r="B21" s="3" t="s">
        <v>106</v>
      </c>
    </row>
    <row r="22" spans="2:7" x14ac:dyDescent="0.2">
      <c r="B22" s="3" t="s">
        <v>108</v>
      </c>
    </row>
    <row r="23" spans="2:7" x14ac:dyDescent="0.2">
      <c r="B23" s="3" t="s">
        <v>109</v>
      </c>
    </row>
    <row r="24" spans="2:7" x14ac:dyDescent="0.2">
      <c r="B24" s="3" t="s">
        <v>110</v>
      </c>
    </row>
    <row r="25" spans="2:7" x14ac:dyDescent="0.2">
      <c r="B25" s="3" t="s">
        <v>111</v>
      </c>
    </row>
    <row r="26" spans="2:7" x14ac:dyDescent="0.2">
      <c r="B26" s="3" t="s">
        <v>112</v>
      </c>
    </row>
    <row r="27" spans="2:7" x14ac:dyDescent="0.2">
      <c r="B27" s="3" t="s">
        <v>113</v>
      </c>
    </row>
    <row r="28" spans="2:7" x14ac:dyDescent="0.2">
      <c r="B28" s="3" t="s">
        <v>114</v>
      </c>
    </row>
    <row r="30" spans="2:7" x14ac:dyDescent="0.2">
      <c r="B30" s="3" t="s">
        <v>52</v>
      </c>
    </row>
    <row r="31" spans="2:7" x14ac:dyDescent="0.2">
      <c r="B31" s="3" t="s">
        <v>115</v>
      </c>
      <c r="G31" s="3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EDADE-67E8-4BA1-816E-CA67C53C7385}">
  <dimension ref="B2:D79"/>
  <sheetViews>
    <sheetView workbookViewId="0">
      <selection activeCell="E19" sqref="E19"/>
    </sheetView>
  </sheetViews>
  <sheetFormatPr defaultRowHeight="15.75" x14ac:dyDescent="0.2"/>
  <cols>
    <col min="1" max="1" width="9.33203125" style="3"/>
    <col min="2" max="2" width="42.5" style="3" customWidth="1"/>
    <col min="3" max="3" width="14" style="3" customWidth="1"/>
    <col min="4" max="4" width="12.5" style="3" bestFit="1" customWidth="1"/>
    <col min="5" max="16384" width="9.33203125" style="3"/>
  </cols>
  <sheetData>
    <row r="2" spans="2:3" x14ac:dyDescent="0.2">
      <c r="B2" s="3" t="s">
        <v>165</v>
      </c>
    </row>
    <row r="3" spans="2:3" x14ac:dyDescent="0.2">
      <c r="B3" s="3" t="s">
        <v>166</v>
      </c>
    </row>
    <row r="4" spans="2:3" x14ac:dyDescent="0.2">
      <c r="B4" s="3" t="s">
        <v>117</v>
      </c>
    </row>
    <row r="5" spans="2:3" x14ac:dyDescent="0.2">
      <c r="C5" s="3" t="s">
        <v>118</v>
      </c>
    </row>
    <row r="6" spans="2:3" x14ac:dyDescent="0.2">
      <c r="B6" s="3" t="s">
        <v>91</v>
      </c>
      <c r="C6" s="17">
        <v>7640</v>
      </c>
    </row>
    <row r="7" spans="2:3" x14ac:dyDescent="0.2">
      <c r="B7" s="3" t="s">
        <v>119</v>
      </c>
      <c r="C7" s="17">
        <v>-5240</v>
      </c>
    </row>
    <row r="8" spans="2:3" x14ac:dyDescent="0.2">
      <c r="B8" s="3" t="s">
        <v>120</v>
      </c>
      <c r="C8" s="27">
        <v>2400</v>
      </c>
    </row>
    <row r="9" spans="2:3" x14ac:dyDescent="0.2">
      <c r="B9" s="3" t="s">
        <v>121</v>
      </c>
      <c r="C9" s="17">
        <v>-600</v>
      </c>
    </row>
    <row r="10" spans="2:3" x14ac:dyDescent="0.2">
      <c r="B10" s="3" t="s">
        <v>122</v>
      </c>
      <c r="C10" s="17">
        <v>-60</v>
      </c>
    </row>
    <row r="11" spans="2:3" x14ac:dyDescent="0.2">
      <c r="B11" s="3" t="s">
        <v>123</v>
      </c>
      <c r="C11" s="27">
        <v>1740</v>
      </c>
    </row>
    <row r="12" spans="2:3" x14ac:dyDescent="0.2">
      <c r="B12" s="3" t="s">
        <v>124</v>
      </c>
      <c r="C12" s="17">
        <v>40</v>
      </c>
    </row>
    <row r="13" spans="2:3" x14ac:dyDescent="0.2">
      <c r="C13" s="27">
        <v>1780</v>
      </c>
    </row>
    <row r="14" spans="2:3" x14ac:dyDescent="0.2">
      <c r="B14" s="3" t="s">
        <v>125</v>
      </c>
      <c r="C14" s="17">
        <v>-540</v>
      </c>
    </row>
    <row r="15" spans="2:3" x14ac:dyDescent="0.2">
      <c r="B15" s="3" t="s">
        <v>126</v>
      </c>
      <c r="C15" s="27">
        <v>1240</v>
      </c>
    </row>
    <row r="16" spans="2:3" ht="23.25" customHeight="1" x14ac:dyDescent="0.2">
      <c r="B16" s="25" t="s">
        <v>164</v>
      </c>
      <c r="C16" s="17">
        <v>1160</v>
      </c>
    </row>
    <row r="17" spans="2:4" x14ac:dyDescent="0.2">
      <c r="B17" s="3" t="s">
        <v>142</v>
      </c>
      <c r="C17" s="17">
        <v>80</v>
      </c>
    </row>
    <row r="18" spans="2:4" ht="16.5" thickBot="1" x14ac:dyDescent="0.25">
      <c r="C18" s="18">
        <v>1240</v>
      </c>
    </row>
    <row r="20" spans="2:4" x14ac:dyDescent="0.2">
      <c r="B20" s="3" t="s">
        <v>127</v>
      </c>
    </row>
    <row r="21" spans="2:4" x14ac:dyDescent="0.2">
      <c r="B21" s="3" t="s">
        <v>128</v>
      </c>
      <c r="C21" s="3">
        <v>2013</v>
      </c>
      <c r="D21" s="3">
        <v>2012</v>
      </c>
    </row>
    <row r="22" spans="2:4" x14ac:dyDescent="0.2">
      <c r="B22" s="3" t="s">
        <v>129</v>
      </c>
      <c r="C22" s="3" t="s">
        <v>118</v>
      </c>
      <c r="D22" s="3" t="s">
        <v>118</v>
      </c>
    </row>
    <row r="23" spans="2:4" x14ac:dyDescent="0.2">
      <c r="B23" s="3" t="s">
        <v>6</v>
      </c>
      <c r="C23" s="17">
        <v>3780</v>
      </c>
      <c r="D23" s="17">
        <v>3660</v>
      </c>
    </row>
    <row r="24" spans="2:4" x14ac:dyDescent="0.2">
      <c r="B24" s="3" t="s">
        <v>130</v>
      </c>
      <c r="C24" s="17">
        <v>1300</v>
      </c>
      <c r="D24" s="17">
        <v>600</v>
      </c>
    </row>
    <row r="25" spans="2:4" x14ac:dyDescent="0.2">
      <c r="B25" s="3" t="s">
        <v>131</v>
      </c>
      <c r="C25" s="17">
        <v>190</v>
      </c>
      <c r="D25" s="17">
        <v>160</v>
      </c>
    </row>
    <row r="26" spans="2:4" x14ac:dyDescent="0.2">
      <c r="C26" s="27">
        <v>5270</v>
      </c>
      <c r="D26" s="27">
        <v>4420</v>
      </c>
    </row>
    <row r="27" spans="2:4" x14ac:dyDescent="0.2">
      <c r="B27" s="3" t="s">
        <v>132</v>
      </c>
      <c r="C27" s="17"/>
      <c r="D27" s="17"/>
    </row>
    <row r="28" spans="2:4" x14ac:dyDescent="0.2">
      <c r="B28" s="3" t="s">
        <v>133</v>
      </c>
      <c r="C28" s="17">
        <v>2840</v>
      </c>
      <c r="D28" s="17">
        <v>1880</v>
      </c>
    </row>
    <row r="29" spans="2:4" x14ac:dyDescent="0.2">
      <c r="B29" s="3" t="s">
        <v>134</v>
      </c>
      <c r="C29" s="17">
        <v>1980</v>
      </c>
      <c r="D29" s="17">
        <v>1360</v>
      </c>
    </row>
    <row r="30" spans="2:4" x14ac:dyDescent="0.2">
      <c r="B30" s="3" t="s">
        <v>135</v>
      </c>
      <c r="C30" s="17">
        <v>140</v>
      </c>
      <c r="D30" s="17" t="s">
        <v>136</v>
      </c>
    </row>
    <row r="31" spans="2:4" x14ac:dyDescent="0.2">
      <c r="C31" s="27">
        <v>4960</v>
      </c>
      <c r="D31" s="27">
        <v>3240</v>
      </c>
    </row>
    <row r="32" spans="2:4" ht="16.5" thickBot="1" x14ac:dyDescent="0.25">
      <c r="B32" s="3" t="s">
        <v>14</v>
      </c>
      <c r="C32" s="18">
        <v>10230</v>
      </c>
      <c r="D32" s="18">
        <v>7660</v>
      </c>
    </row>
    <row r="33" spans="2:4" x14ac:dyDescent="0.2">
      <c r="B33" s="3" t="s">
        <v>137</v>
      </c>
      <c r="C33" s="17"/>
      <c r="D33" s="17"/>
    </row>
    <row r="34" spans="2:4" x14ac:dyDescent="0.2">
      <c r="B34" s="3" t="s">
        <v>138</v>
      </c>
      <c r="C34" s="17">
        <v>1500</v>
      </c>
      <c r="D34" s="17">
        <v>1000</v>
      </c>
    </row>
    <row r="35" spans="2:4" x14ac:dyDescent="0.2">
      <c r="B35" s="3" t="s">
        <v>139</v>
      </c>
      <c r="C35" s="17">
        <v>700</v>
      </c>
      <c r="D35" s="17">
        <v>200</v>
      </c>
    </row>
    <row r="36" spans="2:4" x14ac:dyDescent="0.2">
      <c r="B36" s="3" t="s">
        <v>140</v>
      </c>
      <c r="C36" s="17">
        <v>280</v>
      </c>
      <c r="D36" s="17" t="s">
        <v>136</v>
      </c>
    </row>
    <row r="37" spans="2:4" x14ac:dyDescent="0.2">
      <c r="B37" s="3" t="s">
        <v>141</v>
      </c>
      <c r="C37" s="17">
        <v>3140</v>
      </c>
      <c r="D37" s="17">
        <v>2760</v>
      </c>
    </row>
    <row r="38" spans="2:4" x14ac:dyDescent="0.2">
      <c r="C38" s="27">
        <v>5620</v>
      </c>
      <c r="D38" s="27">
        <v>3960</v>
      </c>
    </row>
    <row r="39" spans="2:4" x14ac:dyDescent="0.2">
      <c r="B39" s="3" t="s">
        <v>142</v>
      </c>
      <c r="C39" s="17">
        <v>270</v>
      </c>
      <c r="D39" s="17">
        <v>200</v>
      </c>
    </row>
    <row r="40" spans="2:4" x14ac:dyDescent="0.2">
      <c r="B40" s="3" t="s">
        <v>143</v>
      </c>
      <c r="C40" s="17"/>
      <c r="D40" s="17"/>
    </row>
    <row r="41" spans="2:4" x14ac:dyDescent="0.2">
      <c r="B41" s="3" t="s">
        <v>20</v>
      </c>
      <c r="C41" s="17">
        <v>600</v>
      </c>
      <c r="D41" s="17">
        <v>200</v>
      </c>
    </row>
    <row r="42" spans="2:4" x14ac:dyDescent="0.2">
      <c r="B42" s="3" t="s">
        <v>144</v>
      </c>
      <c r="C42" s="17">
        <v>520</v>
      </c>
      <c r="D42" s="17">
        <v>600</v>
      </c>
    </row>
    <row r="43" spans="2:4" x14ac:dyDescent="0.2">
      <c r="B43" s="3" t="s">
        <v>145</v>
      </c>
      <c r="C43" s="17">
        <v>620</v>
      </c>
      <c r="D43" s="17">
        <v>280</v>
      </c>
    </row>
    <row r="44" spans="2:4" x14ac:dyDescent="0.2">
      <c r="C44" s="27">
        <v>1740</v>
      </c>
      <c r="D44" s="27">
        <v>1080</v>
      </c>
    </row>
    <row r="45" spans="2:4" x14ac:dyDescent="0.2">
      <c r="B45" s="26" t="s">
        <v>146</v>
      </c>
      <c r="C45" s="17"/>
      <c r="D45" s="17"/>
    </row>
    <row r="46" spans="2:4" x14ac:dyDescent="0.2">
      <c r="B46" s="3" t="s">
        <v>25</v>
      </c>
      <c r="C46" s="17" t="s">
        <v>136</v>
      </c>
      <c r="D46" s="17">
        <v>230</v>
      </c>
    </row>
    <row r="47" spans="2:4" x14ac:dyDescent="0.2">
      <c r="B47" s="3" t="s">
        <v>147</v>
      </c>
      <c r="C47" s="17">
        <v>1750</v>
      </c>
      <c r="D47" s="17">
        <v>1460</v>
      </c>
    </row>
    <row r="48" spans="2:4" x14ac:dyDescent="0.2">
      <c r="B48" s="3" t="s">
        <v>148</v>
      </c>
      <c r="C48" s="17">
        <v>30</v>
      </c>
      <c r="D48" s="17">
        <v>10</v>
      </c>
    </row>
    <row r="49" spans="2:4" x14ac:dyDescent="0.2">
      <c r="B49" s="3" t="s">
        <v>149</v>
      </c>
      <c r="C49" s="17">
        <v>560</v>
      </c>
      <c r="D49" s="17">
        <v>400</v>
      </c>
    </row>
    <row r="50" spans="2:4" x14ac:dyDescent="0.2">
      <c r="B50" s="3" t="s">
        <v>24</v>
      </c>
      <c r="C50" s="17">
        <v>260</v>
      </c>
      <c r="D50" s="17">
        <v>320</v>
      </c>
    </row>
    <row r="51" spans="2:4" x14ac:dyDescent="0.2">
      <c r="C51" s="27">
        <v>2600</v>
      </c>
      <c r="D51" s="27">
        <v>2420</v>
      </c>
    </row>
    <row r="52" spans="2:4" ht="16.5" thickBot="1" x14ac:dyDescent="0.25">
      <c r="B52" s="3" t="s">
        <v>150</v>
      </c>
      <c r="C52" s="18">
        <v>10230</v>
      </c>
      <c r="D52" s="18">
        <v>7660</v>
      </c>
    </row>
    <row r="54" spans="2:4" x14ac:dyDescent="0.2">
      <c r="B54" s="3" t="s">
        <v>151</v>
      </c>
    </row>
    <row r="55" spans="2:4" x14ac:dyDescent="0.2">
      <c r="B55" s="3" t="s">
        <v>152</v>
      </c>
    </row>
    <row r="56" spans="2:4" x14ac:dyDescent="0.2">
      <c r="B56" s="3" t="s">
        <v>153</v>
      </c>
    </row>
    <row r="57" spans="2:4" x14ac:dyDescent="0.2">
      <c r="C57" s="3">
        <v>2013</v>
      </c>
      <c r="D57" s="3">
        <v>2012</v>
      </c>
    </row>
    <row r="58" spans="2:4" x14ac:dyDescent="0.2">
      <c r="C58" s="3" t="s">
        <v>118</v>
      </c>
      <c r="D58" s="3" t="s">
        <v>118</v>
      </c>
    </row>
    <row r="59" spans="2:4" x14ac:dyDescent="0.2">
      <c r="B59" s="3" t="s">
        <v>154</v>
      </c>
      <c r="C59" s="17">
        <v>360</v>
      </c>
      <c r="D59" s="17">
        <v>400</v>
      </c>
    </row>
    <row r="60" spans="2:4" x14ac:dyDescent="0.2">
      <c r="B60" s="3" t="s">
        <v>155</v>
      </c>
      <c r="C60" s="17">
        <v>940</v>
      </c>
      <c r="D60" s="17">
        <v>200</v>
      </c>
    </row>
    <row r="61" spans="2:4" ht="16.5" thickBot="1" x14ac:dyDescent="0.25">
      <c r="C61" s="18">
        <v>1300</v>
      </c>
      <c r="D61" s="18">
        <v>600</v>
      </c>
    </row>
    <row r="62" spans="2:4" x14ac:dyDescent="0.2">
      <c r="B62" s="3" t="s">
        <v>167</v>
      </c>
    </row>
    <row r="63" spans="2:4" x14ac:dyDescent="0.2">
      <c r="B63" s="3" t="s">
        <v>169</v>
      </c>
    </row>
    <row r="64" spans="2:4" x14ac:dyDescent="0.2">
      <c r="B64" s="3" t="s">
        <v>172</v>
      </c>
    </row>
    <row r="65" spans="2:4" x14ac:dyDescent="0.2">
      <c r="B65" s="3" t="s">
        <v>173</v>
      </c>
    </row>
    <row r="66" spans="2:4" x14ac:dyDescent="0.2">
      <c r="B66" s="3" t="s">
        <v>168</v>
      </c>
    </row>
    <row r="67" spans="2:4" x14ac:dyDescent="0.2">
      <c r="B67" s="3" t="s">
        <v>170</v>
      </c>
    </row>
    <row r="68" spans="2:4" x14ac:dyDescent="0.2">
      <c r="B68" s="3" t="s">
        <v>171</v>
      </c>
    </row>
    <row r="69" spans="2:4" x14ac:dyDescent="0.2">
      <c r="B69" s="3" t="s">
        <v>156</v>
      </c>
    </row>
    <row r="70" spans="2:4" x14ac:dyDescent="0.2">
      <c r="C70" s="3">
        <v>2013</v>
      </c>
      <c r="D70" s="3">
        <v>2012</v>
      </c>
    </row>
    <row r="71" spans="2:4" x14ac:dyDescent="0.2">
      <c r="C71" s="3" t="s">
        <v>118</v>
      </c>
      <c r="D71" s="3" t="s">
        <v>118</v>
      </c>
    </row>
    <row r="72" spans="2:4" x14ac:dyDescent="0.2">
      <c r="B72" s="3" t="s">
        <v>157</v>
      </c>
      <c r="C72" s="17">
        <v>2760</v>
      </c>
      <c r="D72" s="17">
        <v>2400</v>
      </c>
    </row>
    <row r="73" spans="2:4" x14ac:dyDescent="0.2">
      <c r="B73" s="3" t="s">
        <v>158</v>
      </c>
      <c r="C73" s="17">
        <v>1160</v>
      </c>
      <c r="D73" s="17">
        <v>960</v>
      </c>
    </row>
    <row r="74" spans="2:4" x14ac:dyDescent="0.2">
      <c r="C74" s="27">
        <v>3920</v>
      </c>
      <c r="D74" s="27">
        <v>3360</v>
      </c>
    </row>
    <row r="75" spans="2:4" x14ac:dyDescent="0.2">
      <c r="B75" s="3" t="s">
        <v>159</v>
      </c>
      <c r="C75" s="17">
        <v>20</v>
      </c>
      <c r="D75" s="17" t="s">
        <v>136</v>
      </c>
    </row>
    <row r="76" spans="2:4" x14ac:dyDescent="0.2">
      <c r="B76" s="3" t="s">
        <v>160</v>
      </c>
      <c r="C76" s="17">
        <v>-800</v>
      </c>
      <c r="D76" s="17">
        <v>-600</v>
      </c>
    </row>
    <row r="77" spans="2:4" ht="16.5" thickBot="1" x14ac:dyDescent="0.25">
      <c r="B77" s="3" t="s">
        <v>161</v>
      </c>
      <c r="C77" s="18">
        <v>3140</v>
      </c>
      <c r="D77" s="18">
        <v>2760</v>
      </c>
    </row>
    <row r="78" spans="2:4" x14ac:dyDescent="0.2">
      <c r="B78" s="26" t="s">
        <v>162</v>
      </c>
    </row>
    <row r="79" spans="2:4" x14ac:dyDescent="0.2">
      <c r="B79" s="3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6CF60-5300-42C4-A66B-C77989E42BA2}">
  <dimension ref="B2:I24"/>
  <sheetViews>
    <sheetView topLeftCell="A4" workbookViewId="0">
      <selection activeCell="F26" sqref="F26"/>
    </sheetView>
  </sheetViews>
  <sheetFormatPr defaultRowHeight="15.75" x14ac:dyDescent="0.2"/>
  <cols>
    <col min="1" max="2" width="9.33203125" style="3"/>
    <col min="3" max="3" width="17.5" style="3" customWidth="1"/>
    <col min="4" max="5" width="12.5" style="3" bestFit="1" customWidth="1"/>
    <col min="6" max="6" width="14.33203125" style="3" customWidth="1"/>
    <col min="7" max="9" width="10.5" style="3" bestFit="1" customWidth="1"/>
    <col min="10" max="16384" width="9.33203125" style="3"/>
  </cols>
  <sheetData>
    <row r="2" spans="2:9" x14ac:dyDescent="0.2">
      <c r="B2" s="3" t="s">
        <v>57</v>
      </c>
    </row>
    <row r="3" spans="2:9" x14ac:dyDescent="0.2">
      <c r="B3" s="3" t="s">
        <v>58</v>
      </c>
    </row>
    <row r="5" spans="2:9" x14ac:dyDescent="0.2">
      <c r="B5" s="3" t="s">
        <v>34</v>
      </c>
    </row>
    <row r="6" spans="2:9" x14ac:dyDescent="0.2">
      <c r="B6" s="3" t="s">
        <v>59</v>
      </c>
    </row>
    <row r="7" spans="2:9" x14ac:dyDescent="0.2">
      <c r="B7" s="3" t="s">
        <v>60</v>
      </c>
    </row>
    <row r="8" spans="2:9" x14ac:dyDescent="0.2">
      <c r="B8" s="3" t="s">
        <v>61</v>
      </c>
      <c r="F8" s="17">
        <v>1000000</v>
      </c>
    </row>
    <row r="9" spans="2:9" x14ac:dyDescent="0.2">
      <c r="B9" s="3" t="s">
        <v>62</v>
      </c>
      <c r="F9" s="17">
        <v>900000</v>
      </c>
    </row>
    <row r="10" spans="2:9" x14ac:dyDescent="0.2">
      <c r="B10" s="3" t="s">
        <v>63</v>
      </c>
      <c r="F10" s="17">
        <v>375000</v>
      </c>
    </row>
    <row r="11" spans="2:9" x14ac:dyDescent="0.2">
      <c r="B11" s="3" t="s">
        <v>64</v>
      </c>
      <c r="F11" s="17">
        <v>225000</v>
      </c>
    </row>
    <row r="12" spans="2:9" x14ac:dyDescent="0.2">
      <c r="B12" s="3" t="s">
        <v>65</v>
      </c>
    </row>
    <row r="13" spans="2:9" x14ac:dyDescent="0.2">
      <c r="B13" s="3" t="s">
        <v>66</v>
      </c>
    </row>
    <row r="15" spans="2:9" x14ac:dyDescent="0.2">
      <c r="C15" s="3" t="s">
        <v>67</v>
      </c>
      <c r="D15" s="3">
        <v>1</v>
      </c>
      <c r="E15" s="3">
        <v>2</v>
      </c>
      <c r="F15" s="3">
        <v>3</v>
      </c>
      <c r="G15" s="3">
        <v>4</v>
      </c>
      <c r="H15" s="3">
        <v>5</v>
      </c>
      <c r="I15" s="3">
        <v>6</v>
      </c>
    </row>
    <row r="16" spans="2:9" x14ac:dyDescent="0.2">
      <c r="D16" s="3" t="s">
        <v>68</v>
      </c>
      <c r="E16" s="3" t="str">
        <f>D16</f>
        <v>sh000</v>
      </c>
      <c r="F16" s="3" t="str">
        <f>E16</f>
        <v>sh000</v>
      </c>
      <c r="G16" s="3" t="str">
        <f>F16</f>
        <v>sh000</v>
      </c>
      <c r="H16" s="3" t="str">
        <f>G16</f>
        <v>sh000</v>
      </c>
      <c r="I16" s="3" t="str">
        <f>H16</f>
        <v>sh000</v>
      </c>
    </row>
    <row r="17" spans="2:9" x14ac:dyDescent="0.2">
      <c r="B17" s="3" t="s">
        <v>69</v>
      </c>
      <c r="D17" s="17">
        <v>1760</v>
      </c>
      <c r="E17" s="17">
        <v>1360</v>
      </c>
      <c r="F17" s="17">
        <v>1050</v>
      </c>
      <c r="G17" s="17">
        <v>900</v>
      </c>
      <c r="H17" s="17">
        <v>840</v>
      </c>
      <c r="I17" s="17">
        <v>740</v>
      </c>
    </row>
    <row r="19" spans="2:9" x14ac:dyDescent="0.2">
      <c r="B19" s="3" t="s">
        <v>74</v>
      </c>
    </row>
    <row r="20" spans="2:9" x14ac:dyDescent="0.2">
      <c r="B20" s="3" t="s">
        <v>70</v>
      </c>
    </row>
    <row r="21" spans="2:9" x14ac:dyDescent="0.2">
      <c r="B21" s="3" t="s">
        <v>71</v>
      </c>
    </row>
    <row r="22" spans="2:9" x14ac:dyDescent="0.2">
      <c r="B22" s="3" t="s">
        <v>72</v>
      </c>
    </row>
    <row r="24" spans="2:9" x14ac:dyDescent="0.2">
      <c r="B24" s="3" t="s">
        <v>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212DD-796B-4757-982D-75BAC25EDE40}">
  <dimension ref="B2:L24"/>
  <sheetViews>
    <sheetView workbookViewId="0">
      <selection activeCell="I28" sqref="I28"/>
    </sheetView>
  </sheetViews>
  <sheetFormatPr defaultRowHeight="15.75" x14ac:dyDescent="0.2"/>
  <cols>
    <col min="1" max="7" width="9.33203125" style="3"/>
    <col min="8" max="12" width="15.33203125" style="3" bestFit="1" customWidth="1"/>
    <col min="13" max="16384" width="9.33203125" style="3"/>
  </cols>
  <sheetData>
    <row r="2" spans="2:12" x14ac:dyDescent="0.2">
      <c r="B2" s="3" t="s">
        <v>213</v>
      </c>
    </row>
    <row r="3" spans="2:12" x14ac:dyDescent="0.2">
      <c r="B3" s="26" t="s">
        <v>201</v>
      </c>
    </row>
    <row r="4" spans="2:12" x14ac:dyDescent="0.2">
      <c r="B4" s="3" t="s">
        <v>202</v>
      </c>
    </row>
    <row r="5" spans="2:12" x14ac:dyDescent="0.2">
      <c r="B5" s="3" t="s">
        <v>203</v>
      </c>
    </row>
    <row r="6" spans="2:12" x14ac:dyDescent="0.2">
      <c r="B6" s="3" t="s">
        <v>204</v>
      </c>
    </row>
    <row r="7" spans="2:12" x14ac:dyDescent="0.2">
      <c r="B7" s="3" t="s">
        <v>205</v>
      </c>
    </row>
    <row r="9" spans="2:12" x14ac:dyDescent="0.2">
      <c r="B9" s="26" t="s">
        <v>206</v>
      </c>
    </row>
    <row r="10" spans="2:12" x14ac:dyDescent="0.2">
      <c r="B10" s="3" t="s">
        <v>207</v>
      </c>
    </row>
    <row r="11" spans="2:12" x14ac:dyDescent="0.2">
      <c r="B11" s="3" t="s">
        <v>208</v>
      </c>
    </row>
    <row r="12" spans="2:12" x14ac:dyDescent="0.2">
      <c r="B12" s="3" t="s">
        <v>209</v>
      </c>
    </row>
    <row r="13" spans="2:12" x14ac:dyDescent="0.2">
      <c r="B13" s="3" t="s">
        <v>210</v>
      </c>
    </row>
    <row r="14" spans="2:12" x14ac:dyDescent="0.2">
      <c r="B14" s="3" t="s">
        <v>211</v>
      </c>
    </row>
    <row r="15" spans="2:12" x14ac:dyDescent="0.2">
      <c r="B15" s="3" t="s">
        <v>212</v>
      </c>
    </row>
    <row r="16" spans="2:12" x14ac:dyDescent="0.2">
      <c r="B16" s="3" t="s">
        <v>67</v>
      </c>
      <c r="H16" s="3">
        <v>1</v>
      </c>
      <c r="I16" s="3">
        <v>2</v>
      </c>
      <c r="J16" s="3">
        <v>3</v>
      </c>
      <c r="K16" s="3">
        <v>4</v>
      </c>
      <c r="L16" s="3">
        <v>5</v>
      </c>
    </row>
    <row r="17" spans="2:12" x14ac:dyDescent="0.2">
      <c r="B17" s="3" t="s">
        <v>214</v>
      </c>
      <c r="H17" s="17">
        <v>310000</v>
      </c>
      <c r="I17" s="17">
        <v>330000</v>
      </c>
      <c r="J17" s="17">
        <v>380000</v>
      </c>
      <c r="K17" s="17">
        <v>420000</v>
      </c>
      <c r="L17" s="17">
        <v>440000</v>
      </c>
    </row>
    <row r="18" spans="2:12" x14ac:dyDescent="0.2">
      <c r="B18" s="3" t="s">
        <v>215</v>
      </c>
      <c r="H18" s="17">
        <v>260000</v>
      </c>
      <c r="I18" s="17">
        <v>300000</v>
      </c>
      <c r="J18" s="17">
        <v>310000</v>
      </c>
      <c r="K18" s="17">
        <v>320000</v>
      </c>
      <c r="L18" s="17">
        <v>320000</v>
      </c>
    </row>
    <row r="20" spans="2:12" x14ac:dyDescent="0.2">
      <c r="B20" s="3" t="s">
        <v>216</v>
      </c>
    </row>
    <row r="21" spans="2:12" x14ac:dyDescent="0.2">
      <c r="B21" s="26" t="s">
        <v>52</v>
      </c>
    </row>
    <row r="22" spans="2:12" x14ac:dyDescent="0.2">
      <c r="B22" s="3" t="s">
        <v>219</v>
      </c>
    </row>
    <row r="23" spans="2:12" x14ac:dyDescent="0.2">
      <c r="B23" s="3" t="s">
        <v>217</v>
      </c>
    </row>
    <row r="24" spans="2:12" x14ac:dyDescent="0.2">
      <c r="B24" s="3" t="s">
        <v>218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B1E8A-50AD-48A9-AD8D-7447AAB83DA9}">
  <dimension ref="B2:D34"/>
  <sheetViews>
    <sheetView topLeftCell="A13" workbookViewId="0">
      <selection activeCell="P34" sqref="P34"/>
    </sheetView>
  </sheetViews>
  <sheetFormatPr defaultRowHeight="15.75" x14ac:dyDescent="0.2"/>
  <cols>
    <col min="1" max="3" width="9.33203125" style="3"/>
    <col min="4" max="4" width="14" style="3" bestFit="1" customWidth="1"/>
    <col min="5" max="16384" width="9.33203125" style="3"/>
  </cols>
  <sheetData>
    <row r="2" spans="2:4" x14ac:dyDescent="0.2">
      <c r="B2" s="3" t="s">
        <v>220</v>
      </c>
    </row>
    <row r="3" spans="2:4" x14ac:dyDescent="0.2">
      <c r="B3" s="3" t="s">
        <v>221</v>
      </c>
    </row>
    <row r="4" spans="2:4" x14ac:dyDescent="0.2">
      <c r="B4" s="3" t="s">
        <v>222</v>
      </c>
    </row>
    <row r="5" spans="2:4" x14ac:dyDescent="0.2">
      <c r="B5" s="3" t="s">
        <v>223</v>
      </c>
    </row>
    <row r="6" spans="2:4" x14ac:dyDescent="0.2">
      <c r="B6" s="3" t="s">
        <v>224</v>
      </c>
    </row>
    <row r="7" spans="2:4" x14ac:dyDescent="0.2">
      <c r="B7" s="3" t="s">
        <v>225</v>
      </c>
    </row>
    <row r="8" spans="2:4" x14ac:dyDescent="0.2">
      <c r="B8" s="3" t="s">
        <v>226</v>
      </c>
    </row>
    <row r="9" spans="2:4" x14ac:dyDescent="0.2">
      <c r="B9" s="3" t="s">
        <v>227</v>
      </c>
    </row>
    <row r="10" spans="2:4" x14ac:dyDescent="0.2">
      <c r="B10" s="3" t="s">
        <v>228</v>
      </c>
    </row>
    <row r="12" spans="2:4" x14ac:dyDescent="0.2">
      <c r="B12" s="3" t="s">
        <v>229</v>
      </c>
    </row>
    <row r="14" spans="2:4" x14ac:dyDescent="0.2">
      <c r="C14" s="3" t="s">
        <v>67</v>
      </c>
      <c r="D14" s="3" t="s">
        <v>230</v>
      </c>
    </row>
    <row r="15" spans="2:4" x14ac:dyDescent="0.2">
      <c r="C15" s="3">
        <v>1</v>
      </c>
      <c r="D15" s="17">
        <v>20000</v>
      </c>
    </row>
    <row r="16" spans="2:4" x14ac:dyDescent="0.2">
      <c r="C16" s="3">
        <v>2</v>
      </c>
      <c r="D16" s="17">
        <v>25000</v>
      </c>
    </row>
    <row r="17" spans="2:4" x14ac:dyDescent="0.2">
      <c r="C17" s="3">
        <v>3</v>
      </c>
      <c r="D17" s="17">
        <v>30000</v>
      </c>
    </row>
    <row r="18" spans="2:4" x14ac:dyDescent="0.2">
      <c r="C18" s="3">
        <v>4</v>
      </c>
      <c r="D18" s="17">
        <v>35000</v>
      </c>
    </row>
    <row r="19" spans="2:4" x14ac:dyDescent="0.2">
      <c r="C19" s="3">
        <v>5</v>
      </c>
      <c r="D19" s="17">
        <v>40000</v>
      </c>
    </row>
    <row r="21" spans="2:4" x14ac:dyDescent="0.2">
      <c r="B21" s="3" t="s">
        <v>177</v>
      </c>
    </row>
    <row r="22" spans="2:4" x14ac:dyDescent="0.2">
      <c r="B22" s="3" t="s">
        <v>236</v>
      </c>
    </row>
    <row r="23" spans="2:4" x14ac:dyDescent="0.2">
      <c r="B23" s="3" t="s">
        <v>231</v>
      </c>
    </row>
    <row r="24" spans="2:4" x14ac:dyDescent="0.2">
      <c r="B24" s="3" t="s">
        <v>235</v>
      </c>
    </row>
    <row r="25" spans="2:4" x14ac:dyDescent="0.2">
      <c r="B25" s="3" t="s">
        <v>237</v>
      </c>
    </row>
    <row r="26" spans="2:4" x14ac:dyDescent="0.2">
      <c r="B26" s="3" t="s">
        <v>232</v>
      </c>
    </row>
    <row r="27" spans="2:4" x14ac:dyDescent="0.2">
      <c r="B27" s="3" t="s">
        <v>233</v>
      </c>
    </row>
    <row r="28" spans="2:4" x14ac:dyDescent="0.2">
      <c r="B28" s="3" t="s">
        <v>234</v>
      </c>
    </row>
    <row r="29" spans="2:4" x14ac:dyDescent="0.2">
      <c r="B29" s="3" t="s">
        <v>238</v>
      </c>
    </row>
    <row r="30" spans="2:4" x14ac:dyDescent="0.2">
      <c r="B30" s="3" t="s">
        <v>240</v>
      </c>
    </row>
    <row r="31" spans="2:4" x14ac:dyDescent="0.2">
      <c r="B31" s="3" t="s">
        <v>241</v>
      </c>
    </row>
    <row r="33" spans="2:2" x14ac:dyDescent="0.2">
      <c r="B33" s="3" t="s">
        <v>52</v>
      </c>
    </row>
    <row r="34" spans="2:2" x14ac:dyDescent="0.2">
      <c r="B34" s="3" t="s">
        <v>239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FF119-7038-4BFC-891F-DD9D10DAB232}">
  <dimension ref="B2:J12"/>
  <sheetViews>
    <sheetView workbookViewId="0">
      <selection activeCell="I24" sqref="I24"/>
    </sheetView>
  </sheetViews>
  <sheetFormatPr defaultRowHeight="15.75" x14ac:dyDescent="0.2"/>
  <cols>
    <col min="1" max="3" width="9.33203125" style="3"/>
    <col min="4" max="4" width="15.33203125" style="3" bestFit="1" customWidth="1"/>
    <col min="5" max="5" width="14.33203125" style="3" bestFit="1" customWidth="1"/>
    <col min="6" max="6" width="15.33203125" style="3" bestFit="1" customWidth="1"/>
    <col min="7" max="16384" width="9.33203125" style="3"/>
  </cols>
  <sheetData>
    <row r="2" spans="2:10" x14ac:dyDescent="0.2">
      <c r="B2" s="3" t="s">
        <v>75</v>
      </c>
    </row>
    <row r="3" spans="2:10" x14ac:dyDescent="0.2">
      <c r="C3" s="3" t="s">
        <v>76</v>
      </c>
      <c r="D3" s="3" t="s">
        <v>77</v>
      </c>
      <c r="E3" s="3" t="s">
        <v>78</v>
      </c>
      <c r="F3" s="3" t="s">
        <v>79</v>
      </c>
    </row>
    <row r="4" spans="2:10" x14ac:dyDescent="0.2">
      <c r="C4" s="3">
        <v>0</v>
      </c>
      <c r="D4" s="17">
        <v>10000000</v>
      </c>
      <c r="E4" s="17"/>
      <c r="F4" s="17"/>
    </row>
    <row r="5" spans="2:10" x14ac:dyDescent="0.2">
      <c r="C5" s="3">
        <v>1</v>
      </c>
      <c r="D5" s="17"/>
      <c r="E5" s="17">
        <v>4000000</v>
      </c>
      <c r="F5" s="17">
        <v>12000000</v>
      </c>
    </row>
    <row r="6" spans="2:10" x14ac:dyDescent="0.2">
      <c r="C6" s="3">
        <v>2</v>
      </c>
      <c r="D6" s="17"/>
      <c r="E6" s="17">
        <v>5000000</v>
      </c>
      <c r="F6" s="17">
        <v>12000000</v>
      </c>
    </row>
    <row r="8" spans="2:10" x14ac:dyDescent="0.2">
      <c r="B8" s="3" t="s">
        <v>80</v>
      </c>
    </row>
    <row r="9" spans="2:10" x14ac:dyDescent="0.2">
      <c r="B9" s="3" t="s">
        <v>81</v>
      </c>
    </row>
    <row r="10" spans="2:10" x14ac:dyDescent="0.2">
      <c r="B10" s="3" t="s">
        <v>82</v>
      </c>
    </row>
    <row r="11" spans="2:10" x14ac:dyDescent="0.2">
      <c r="B11" s="3" t="s">
        <v>83</v>
      </c>
      <c r="J11" s="3" t="s">
        <v>84</v>
      </c>
    </row>
    <row r="12" spans="2:10" x14ac:dyDescent="0.2">
      <c r="B12" s="3" t="s">
        <v>85</v>
      </c>
      <c r="J12" s="3" t="s">
        <v>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49D45-3F66-4C04-A9F7-F7D62DF13E0B}">
  <dimension ref="B2:I56"/>
  <sheetViews>
    <sheetView topLeftCell="A13" workbookViewId="0">
      <selection activeCell="L21" sqref="L21"/>
    </sheetView>
  </sheetViews>
  <sheetFormatPr defaultRowHeight="15.75" x14ac:dyDescent="0.2"/>
  <cols>
    <col min="1" max="16384" width="9.33203125" style="3"/>
  </cols>
  <sheetData>
    <row r="2" spans="2:9" x14ac:dyDescent="0.2">
      <c r="B2" s="3" t="s">
        <v>174</v>
      </c>
    </row>
    <row r="3" spans="2:9" x14ac:dyDescent="0.2">
      <c r="B3" s="3" t="s">
        <v>175</v>
      </c>
      <c r="I3" s="3" t="s">
        <v>193</v>
      </c>
    </row>
    <row r="4" spans="2:9" x14ac:dyDescent="0.2">
      <c r="B4" s="3" t="s">
        <v>190</v>
      </c>
      <c r="I4" s="28">
        <v>4000</v>
      </c>
    </row>
    <row r="5" spans="2:9" x14ac:dyDescent="0.2">
      <c r="B5" s="3" t="s">
        <v>191</v>
      </c>
      <c r="I5" s="28">
        <v>2000</v>
      </c>
    </row>
    <row r="6" spans="2:9" x14ac:dyDescent="0.2">
      <c r="B6" s="3" t="s">
        <v>176</v>
      </c>
      <c r="I6" s="28">
        <v>1000</v>
      </c>
    </row>
    <row r="7" spans="2:9" x14ac:dyDescent="0.2">
      <c r="B7" s="3" t="s">
        <v>192</v>
      </c>
      <c r="I7" s="3">
        <v>500</v>
      </c>
    </row>
    <row r="8" spans="2:9" ht="16.5" thickBot="1" x14ac:dyDescent="0.25">
      <c r="I8" s="29">
        <f>SUM(I4:I7)</f>
        <v>7500</v>
      </c>
    </row>
    <row r="9" spans="2:9" x14ac:dyDescent="0.2">
      <c r="B9" s="3" t="s">
        <v>177</v>
      </c>
    </row>
    <row r="10" spans="2:9" x14ac:dyDescent="0.2">
      <c r="B10" s="3" t="s">
        <v>178</v>
      </c>
    </row>
    <row r="11" spans="2:9" x14ac:dyDescent="0.2">
      <c r="B11" s="3" t="s">
        <v>179</v>
      </c>
    </row>
    <row r="12" spans="2:9" x14ac:dyDescent="0.2">
      <c r="B12" s="3" t="s">
        <v>180</v>
      </c>
    </row>
    <row r="13" spans="2:9" x14ac:dyDescent="0.2">
      <c r="C13" s="3" t="s">
        <v>181</v>
      </c>
    </row>
    <row r="14" spans="2:9" x14ac:dyDescent="0.2">
      <c r="C14" s="3" t="s">
        <v>194</v>
      </c>
    </row>
    <row r="15" spans="2:9" x14ac:dyDescent="0.2">
      <c r="C15" s="3" t="s">
        <v>195</v>
      </c>
    </row>
    <row r="16" spans="2:9" x14ac:dyDescent="0.2">
      <c r="C16" s="3" t="s">
        <v>196</v>
      </c>
    </row>
    <row r="17" spans="2:3" x14ac:dyDescent="0.2">
      <c r="C17" s="3" t="s">
        <v>197</v>
      </c>
    </row>
    <row r="18" spans="2:3" x14ac:dyDescent="0.2">
      <c r="C18" s="3" t="s">
        <v>198</v>
      </c>
    </row>
    <row r="19" spans="2:3" x14ac:dyDescent="0.2">
      <c r="B19" s="28"/>
    </row>
    <row r="20" spans="2:3" x14ac:dyDescent="0.2">
      <c r="B20" s="28" t="s">
        <v>52</v>
      </c>
    </row>
    <row r="21" spans="2:3" x14ac:dyDescent="0.2">
      <c r="B21" s="28" t="s">
        <v>199</v>
      </c>
    </row>
    <row r="22" spans="2:3" x14ac:dyDescent="0.2">
      <c r="B22" s="3" t="s">
        <v>183</v>
      </c>
      <c r="C22" s="3" t="s">
        <v>200</v>
      </c>
    </row>
    <row r="23" spans="2:3" x14ac:dyDescent="0.2">
      <c r="B23" s="3" t="s">
        <v>184</v>
      </c>
      <c r="C23" s="3" t="s">
        <v>186</v>
      </c>
    </row>
    <row r="42" spans="2:2" x14ac:dyDescent="0.2">
      <c r="B42" s="3" t="s">
        <v>52</v>
      </c>
    </row>
    <row r="43" spans="2:2" x14ac:dyDescent="0.2">
      <c r="B43" s="3" t="s">
        <v>182</v>
      </c>
    </row>
    <row r="44" spans="2:2" x14ac:dyDescent="0.2">
      <c r="B44" s="3" t="s">
        <v>183</v>
      </c>
    </row>
    <row r="46" spans="2:2" x14ac:dyDescent="0.2">
      <c r="B46" s="3" t="s">
        <v>184</v>
      </c>
    </row>
    <row r="47" spans="2:2" x14ac:dyDescent="0.2">
      <c r="B47" s="3" t="s">
        <v>185</v>
      </c>
    </row>
    <row r="49" spans="2:2" x14ac:dyDescent="0.2">
      <c r="B49" s="3" t="s">
        <v>186</v>
      </c>
    </row>
    <row r="50" spans="2:2" x14ac:dyDescent="0.2">
      <c r="B50" s="3" t="s">
        <v>187</v>
      </c>
    </row>
    <row r="51" spans="2:2" x14ac:dyDescent="0.2">
      <c r="B51" s="3" t="s">
        <v>188</v>
      </c>
    </row>
    <row r="52" spans="2:2" x14ac:dyDescent="0.2">
      <c r="B52" s="3" t="s">
        <v>189</v>
      </c>
    </row>
    <row r="55" spans="2:2" x14ac:dyDescent="0.2">
      <c r="B55" s="3" t="s">
        <v>189</v>
      </c>
    </row>
    <row r="56" spans="2:2" x14ac:dyDescent="0.2">
      <c r="B56" s="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group</vt:lpstr>
      <vt:lpstr>Trend analysis</vt:lpstr>
      <vt:lpstr>cash budget</vt:lpstr>
      <vt:lpstr>cashflow</vt:lpstr>
      <vt:lpstr>NPV 1</vt:lpstr>
      <vt:lpstr>NPV &amp;IRR 2</vt:lpstr>
      <vt:lpstr>NPV3</vt:lpstr>
      <vt:lpstr>SENSITIVITY</vt:lpstr>
      <vt:lpstr>budget and varience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KAS1</dc:creator>
  <cp:lastModifiedBy>JOSEPH MBUGUA</cp:lastModifiedBy>
  <dcterms:created xsi:type="dcterms:W3CDTF">2024-07-31T02:51:00Z</dcterms:created>
  <dcterms:modified xsi:type="dcterms:W3CDTF">2024-08-01T16:59:02Z</dcterms:modified>
</cp:coreProperties>
</file>