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62C5B13-7E12-428B-BDD2-704FD06D8678}" xr6:coauthVersionLast="47" xr6:coauthVersionMax="47" xr10:uidLastSave="{00000000-0000-0000-0000-000000000000}"/>
  <bookViews>
    <workbookView xWindow="-120" yWindow="-120" windowWidth="21840" windowHeight="13140" activeTab="1" xr2:uid="{DF26A5D9-BBDB-4A4C-849A-B9BD980A6E7E}"/>
  </bookViews>
  <sheets>
    <sheet name="GROUP ACS 1" sheetId="1" r:id="rId1"/>
    <sheet name="GROUP ACS 2" sheetId="2" r:id="rId2"/>
    <sheet name="GROUP ACS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3" l="1"/>
  <c r="F28" i="3"/>
  <c r="E28" i="3"/>
  <c r="D28" i="3"/>
  <c r="F20" i="3"/>
  <c r="F29" i="3" s="1"/>
  <c r="E20" i="3"/>
  <c r="E29" i="3" s="1"/>
  <c r="D20" i="3"/>
  <c r="E16" i="3"/>
  <c r="D16" i="3"/>
  <c r="F11" i="3"/>
  <c r="F16" i="3" s="1"/>
  <c r="E11" i="3"/>
  <c r="D11" i="3"/>
  <c r="D13" i="2" l="1"/>
  <c r="C13" i="2"/>
  <c r="J5" i="2"/>
</calcChain>
</file>

<file path=xl/sharedStrings.xml><?xml version="1.0" encoding="utf-8"?>
<sst xmlns="http://schemas.openxmlformats.org/spreadsheetml/2006/main" count="152" uniqueCount="133">
  <si>
    <t>Pika Limited, a public limited entity intends to expand its operations by acquiring investments in other entities.</t>
  </si>
  <si>
    <t>On 1 November 2022, Pika Limited secured a 75% equity interest in Shiba Limited under the following terms:</t>
  </si>
  <si>
    <t>• An immediate cash payment at a fair value of Sh.13 per share on 1 November 2022.</t>
  </si>
  <si>
    <t>On the same date, Pika Limited also acquired a 30% equity shareholding in Amua Limited paying Sh.24 million in cash.</t>
  </si>
  <si>
    <t xml:space="preserve">• An issue of three ordinary shares of Sh.10 par value in Pika Limited for every five shares acquired in Shiba Limited. </t>
  </si>
  <si>
    <t>The fair value of a Pika Limited share was Sh.13 per share at the date of acquisition. The share issue has not yet been recorded by Pika Limited.</t>
  </si>
  <si>
    <t>The following draft statements of financial position as at 30 April 2023 relate to Pika Limited and Shiba Limited:</t>
  </si>
  <si>
    <t>Non-current assets:</t>
  </si>
  <si>
    <t>Sh.“000”</t>
  </si>
  <si>
    <t>Property, plant and equipment</t>
  </si>
  <si>
    <t>Investments: Shiba Limited (6 million shares at Sh.13 each)</t>
  </si>
  <si>
    <t>-</t>
  </si>
  <si>
    <t>Amua Limited</t>
  </si>
  <si>
    <t>      -     </t>
  </si>
  <si>
    <t>Trade receivables</t>
  </si>
  <si>
    <t>Cash and cash equivalents</t>
  </si>
  <si>
    <t>Total assets</t>
  </si>
  <si>
    <t>Equity and liabilities:</t>
  </si>
  <si>
    <t>Equity:</t>
  </si>
  <si>
    <t>Ordinary shares of Sh.10 each</t>
  </si>
  <si>
    <t>Retained profit: As at 1 May 2022</t>
  </si>
  <si>
    <t>For the year ended 30 April 2023</t>
  </si>
  <si>
    <t>Total equity</t>
  </si>
  <si>
    <t>Non-current liabilities:</t>
  </si>
  <si>
    <t>10% bank loans</t>
  </si>
  <si>
    <t>Deferred tax</t>
  </si>
  <si>
    <t>Current liabilities:</t>
  </si>
  <si>
    <t>Trade payables</t>
  </si>
  <si>
    <t>Current tax payable</t>
  </si>
  <si>
    <t>Total equity and liabilities</t>
  </si>
  <si>
    <t>PIKA ltd</t>
  </si>
  <si>
    <t>SHIBA ltd</t>
  </si>
  <si>
    <t xml:space="preserve">
Inventory</t>
  </si>
  <si>
    <t>Current assets:</t>
  </si>
  <si>
    <t>Additional information:</t>
  </si>
  <si>
    <t>No fair value adjustments were necessary on the acquisition of investment in Amua Limited.</t>
  </si>
  <si>
    <t>The agreed trade payables recorded in the books of Pika Limited before the above transactions were Sh.6 million.</t>
  </si>
  <si>
    <t>5. Amua Limited reported a profit after tax of Sh.4 million for the year ended 30 April 2023.</t>
  </si>
  <si>
    <t>6. Assume all profits and losses of the three companies accrued evenly throughout the year.</t>
  </si>
  <si>
    <t>Required:</t>
  </si>
  <si>
    <t>(a) Calculate the value of goodwill arising on acquisition of Shiba Limited. (4 marks)</t>
  </si>
  <si>
    <t>(b) Determine the value of investment in Amua Limited as at 30 April 2023. (4 marks)</t>
  </si>
  <si>
    <t>(c) Prepare a consolidated statement of financial position for Pika Group as at 30 April 2023. (12 marks)</t>
  </si>
  <si>
    <t xml:space="preserve">1. At the date of acquisition, the fair values of Shiba Limited’s net assets approximated their carrying values </t>
  </si>
  <si>
    <t>with the exception of plant whose fair value exceeded its carrying amount by Sh.10 million.</t>
  </si>
  <si>
    <t xml:space="preserve">The plant had a remaining useful life of ten years at the date of Shiba Limited’s acquisition. The plant is being depreciated on a straight-line basis. </t>
  </si>
  <si>
    <t>The plant is still carried at its carrying value in Shiba Limited’s financial statements.</t>
  </si>
  <si>
    <t xml:space="preserve">2. On 28 April 2023, Shiba Limited sent goods at an invoice price of Sh.7 million to Pika Limited which Pika Limited neither received nor recorded until 5 May 2023. </t>
  </si>
  <si>
    <t xml:space="preserve">Shiba Limited had marked up those goods by 25% on cost. </t>
  </si>
  <si>
    <t xml:space="preserve">3. Pika Limited’s policy is to measure the non-controlling interests at fair value at the date of acquisition. For this purpose, the directors of Pika Limited </t>
  </si>
  <si>
    <t>considered Shiba Limited’s share price of Sh.12 per share to be appropriate.</t>
  </si>
  <si>
    <t xml:space="preserve">4. Impairment tests performed on 30 April 2023 revealed that goodwill on acquisition of Shiba Limited had not been impaired, but due to declining sales of Amua Limited, </t>
  </si>
  <si>
    <t>the value of investment in Amua Limited had been impaired to the extent of Sh.2 million.</t>
  </si>
  <si>
    <t>QUESTION 6</t>
  </si>
  <si>
    <t>On 1 April 2018, Ambaza Ltd. Acquired the following investments:</t>
  </si>
  <si>
    <t xml:space="preserve">    1,320,000 equity shares in Rudisha Ltd at a cost of Sh.27,300,000 when the retained earnings
   of rudisha limited were Sh.12,500,000.</t>
  </si>
  <si>
    <t xml:space="preserve">    50% of Rudisha Ltd's 12% debentures at par.</t>
  </si>
  <si>
    <t>The statement of financial position of the two companies as at 31 March 2020 were as follows:</t>
  </si>
  <si>
    <t>Ambaza</t>
  </si>
  <si>
    <t>Rudisha</t>
  </si>
  <si>
    <t>Sh."000"</t>
  </si>
  <si>
    <t>Investments</t>
  </si>
  <si>
    <t>Current assest</t>
  </si>
  <si>
    <t>Inventories</t>
  </si>
  <si>
    <t>Accounts recievable</t>
  </si>
  <si>
    <t>Bank</t>
  </si>
  <si>
    <t>_</t>
  </si>
  <si>
    <t>Equity and liablilities</t>
  </si>
  <si>
    <t>Equity and reserves:</t>
  </si>
  <si>
    <t>Ordinary share capital (Sh. 10 each)</t>
  </si>
  <si>
    <t>Retained earnings</t>
  </si>
  <si>
    <t xml:space="preserve">Non-current liabilities </t>
  </si>
  <si>
    <t>12% debentures</t>
  </si>
  <si>
    <t>Deffered tax</t>
  </si>
  <si>
    <t>Current liabilities</t>
  </si>
  <si>
    <t xml:space="preserve">Accounts payable </t>
  </si>
  <si>
    <t>Taxation</t>
  </si>
  <si>
    <t>Dividends</t>
  </si>
  <si>
    <t>Bank Overdraft</t>
  </si>
  <si>
    <t>Question Twenty Three</t>
  </si>
  <si>
    <t xml:space="preserve">The following draft financial statements relate to H Ltd. and its investment companies S Ltd. and A Ltd. for the year </t>
  </si>
  <si>
    <t xml:space="preserve"> ended 31 December 2022:</t>
  </si>
  <si>
    <t>H Ltd.</t>
  </si>
  <si>
    <t>S Ltd.</t>
  </si>
  <si>
    <t>A Ltd.</t>
  </si>
  <si>
    <t>Non Current Assets:</t>
  </si>
  <si>
    <t>"Sh.000"</t>
  </si>
  <si>
    <t>Intangible assets</t>
  </si>
  <si>
    <t>Inventory</t>
  </si>
  <si>
    <t>Cash at bank</t>
  </si>
  <si>
    <t>Total Assets</t>
  </si>
  <si>
    <t>Ordinary shares (Sh. 5 par)</t>
  </si>
  <si>
    <t>Retained profits</t>
  </si>
  <si>
    <t>Shareholders’ funds</t>
  </si>
  <si>
    <t>Non Current liabilities</t>
  </si>
  <si>
    <t>10% Loan stock</t>
  </si>
  <si>
    <t>Bank overdraft</t>
  </si>
  <si>
    <t>Current tax</t>
  </si>
  <si>
    <t>Total Liabilities</t>
  </si>
  <si>
    <t>Total Capital and Liabilities</t>
  </si>
  <si>
    <t>1. The following details relate to the acquisitions:</t>
  </si>
  <si>
    <t xml:space="preserve">    Company</t>
  </si>
  <si>
    <t>Date</t>
  </si>
  <si>
    <t>Cost of investment</t>
  </si>
  <si>
    <t>Percentage</t>
  </si>
  <si>
    <t xml:space="preserve">    S Ltd.   </t>
  </si>
  <si>
    <t>1 January 2019</t>
  </si>
  <si>
    <t xml:space="preserve">    A Ltd.                     </t>
  </si>
  <si>
    <t>1 January 2020</t>
  </si>
  <si>
    <t>H Ltd. also invested in Sh.25 million of the loan stock in S Ltd. on 1 January 2021.</t>
  </si>
  <si>
    <t>On the dates of their acquisition, the value of buildings in S Ltd. and A Ltd. were Sh.50 million and Sh.25 million above their</t>
  </si>
  <si>
    <t xml:space="preserve">carrying amounts. Buildings are depreciated at the rate of 2% per annum on reducing balance. </t>
  </si>
  <si>
    <t xml:space="preserve">The fair value of the non controlling interest (Purchase consideration) can be estimated from the share price of S Ltd. that was </t>
  </si>
  <si>
    <t xml:space="preserve">Sh.80 on 1 January 2019. </t>
  </si>
  <si>
    <t>2.   On 1 January 2021, H Ltd. sold S Ltd. an item of plant at a selling price of Sh.75 million, reporting a profit mark-up of 50%.</t>
  </si>
  <si>
    <t xml:space="preserve">      Plant is depreciated at 20% per annum on reducing balance.</t>
  </si>
  <si>
    <t>3.    During the year, the companies traded as follows:</t>
  </si>
  <si>
    <t xml:space="preserve">       (i)     S Ltd. sold goods at a selling price of Sh.20 million to H Ltd. at the normal gross profit margin. One quarter of these goods</t>
  </si>
  <si>
    <t xml:space="preserve">                remained unsold at the year end.</t>
  </si>
  <si>
    <t xml:space="preserve">       (ii)   H Ltd. sold goods at a selling price of Sh.40 million to A Ltd., reporting a profit of Sh.10 million. Half of the good sold to</t>
  </si>
  <si>
    <t xml:space="preserve">              A Ltd. had been sold by the year end. </t>
  </si>
  <si>
    <t xml:space="preserve">              At the beginning of the year, H Ltd. had goods to the value of Sh.10 million purchased from S Ltd. in the year </t>
  </si>
  <si>
    <t xml:space="preserve">              ended 31 December 2021. </t>
  </si>
  <si>
    <t xml:space="preserve">4.      Included in the trade receivables and payables of each the respective companies are the following inter-company balances:           </t>
  </si>
  <si>
    <t xml:space="preserve">         ●     Due from H Ltd. to S Ltd.</t>
  </si>
  <si>
    <t xml:space="preserve">         ●     Due from A Ltd. to H Ltd.</t>
  </si>
  <si>
    <t xml:space="preserve">       A close check in S Ltd.’s books revealed that the receivables of S Ltd. had Sh.30 million due from H Ltd. This anomaly arose because</t>
  </si>
  <si>
    <t xml:space="preserve">       H Ltd. sent a cheque of Sh.5 million to S Ltd. on 29th December 2022 but had not been received by S Ltd. as at 31 December 2022.  </t>
  </si>
  <si>
    <t xml:space="preserve">       Meanwhile all the companies had paid their interest on loan stock by the year end.</t>
  </si>
  <si>
    <t>5.    Goodwill where relevant had been impaired by 20% on cost at the beginning of year 2022.  An additional impairment of 20% of the</t>
  </si>
  <si>
    <t xml:space="preserve">       initial cost was again reported in year 2022. </t>
  </si>
  <si>
    <t>Prepare the consolidated statement of financial position as at 31 December 2022.</t>
  </si>
  <si>
    <t>(Total 20 marks)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</si>
</sst>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/>
    <xf numFmtId="0" fontId="1" fillId="0" borderId="0" xfId="0" applyFont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37</xdr:row>
      <xdr:rowOff>190500</xdr:rowOff>
    </xdr:from>
    <xdr:to>
      <xdr:col>8</xdr:col>
      <xdr:colOff>628650</xdr:colOff>
      <xdr:row>57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213072-9792-93C7-B9D7-43523864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591425"/>
          <a:ext cx="7629525" cy="395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BF77E-0518-4A11-AA60-BB39B4013EA7}">
  <dimension ref="B2:D53"/>
  <sheetViews>
    <sheetView topLeftCell="A26" workbookViewId="0">
      <selection activeCell="J51" sqref="J51"/>
    </sheetView>
  </sheetViews>
  <sheetFormatPr defaultRowHeight="15.75" x14ac:dyDescent="0.25"/>
  <cols>
    <col min="2" max="2" width="45.25" customWidth="1"/>
  </cols>
  <sheetData>
    <row r="2" spans="2:4" x14ac:dyDescent="0.25">
      <c r="B2" t="s">
        <v>0</v>
      </c>
    </row>
    <row r="3" spans="2:4" x14ac:dyDescent="0.25">
      <c r="B3" t="s">
        <v>1</v>
      </c>
    </row>
    <row r="4" spans="2:4" x14ac:dyDescent="0.25">
      <c r="B4" t="s">
        <v>2</v>
      </c>
    </row>
    <row r="5" spans="2:4" x14ac:dyDescent="0.25">
      <c r="B5" t="s">
        <v>4</v>
      </c>
    </row>
    <row r="6" spans="2:4" x14ac:dyDescent="0.25">
      <c r="B6" t="s">
        <v>5</v>
      </c>
    </row>
    <row r="7" spans="2:4" x14ac:dyDescent="0.25">
      <c r="B7" t="s">
        <v>3</v>
      </c>
    </row>
    <row r="9" spans="2:4" x14ac:dyDescent="0.25">
      <c r="B9" t="s">
        <v>6</v>
      </c>
    </row>
    <row r="11" spans="2:4" x14ac:dyDescent="0.25">
      <c r="C11" t="s">
        <v>30</v>
      </c>
      <c r="D11" t="s">
        <v>31</v>
      </c>
    </row>
    <row r="12" spans="2:4" x14ac:dyDescent="0.25">
      <c r="B12" t="s">
        <v>7</v>
      </c>
      <c r="C12" t="s">
        <v>8</v>
      </c>
      <c r="D12" t="s">
        <v>8</v>
      </c>
    </row>
    <row r="13" spans="2:4" x14ac:dyDescent="0.25">
      <c r="B13" t="s">
        <v>9</v>
      </c>
      <c r="C13">
        <v>135000</v>
      </c>
      <c r="D13">
        <v>100400</v>
      </c>
    </row>
    <row r="14" spans="2:4" x14ac:dyDescent="0.25">
      <c r="B14" t="s">
        <v>10</v>
      </c>
      <c r="C14">
        <v>78000</v>
      </c>
      <c r="D14" t="s">
        <v>11</v>
      </c>
    </row>
    <row r="15" spans="2:4" x14ac:dyDescent="0.25">
      <c r="B15" t="s">
        <v>12</v>
      </c>
      <c r="C15">
        <v>24000</v>
      </c>
      <c r="D15" t="s">
        <v>13</v>
      </c>
    </row>
    <row r="16" spans="2:4" x14ac:dyDescent="0.25">
      <c r="C16" s="1">
        <v>237000</v>
      </c>
      <c r="D16" s="1">
        <v>100400</v>
      </c>
    </row>
    <row r="17" spans="2:4" x14ac:dyDescent="0.25">
      <c r="B17" t="s">
        <v>33</v>
      </c>
    </row>
    <row r="18" spans="2:4" ht="17.25" customHeight="1" x14ac:dyDescent="0.25">
      <c r="B18" s="2" t="s">
        <v>32</v>
      </c>
      <c r="C18">
        <v>28400</v>
      </c>
      <c r="D18">
        <v>12100</v>
      </c>
    </row>
    <row r="19" spans="2:4" x14ac:dyDescent="0.25">
      <c r="B19" t="s">
        <v>14</v>
      </c>
      <c r="C19">
        <v>27500</v>
      </c>
      <c r="D19">
        <v>19900</v>
      </c>
    </row>
    <row r="20" spans="2:4" x14ac:dyDescent="0.25">
      <c r="B20" t="s">
        <v>15</v>
      </c>
      <c r="C20">
        <v>10600</v>
      </c>
      <c r="D20">
        <v>6800</v>
      </c>
    </row>
    <row r="21" spans="2:4" ht="16.5" thickBot="1" x14ac:dyDescent="0.3">
      <c r="B21" t="s">
        <v>16</v>
      </c>
      <c r="C21" s="3">
        <v>303500</v>
      </c>
      <c r="D21" s="3">
        <v>139200</v>
      </c>
    </row>
    <row r="22" spans="2:4" x14ac:dyDescent="0.25">
      <c r="B22" t="s">
        <v>17</v>
      </c>
    </row>
    <row r="23" spans="2:4" x14ac:dyDescent="0.25">
      <c r="B23" t="s">
        <v>18</v>
      </c>
    </row>
    <row r="24" spans="2:4" x14ac:dyDescent="0.25">
      <c r="B24" t="s">
        <v>19</v>
      </c>
      <c r="C24">
        <v>160000</v>
      </c>
      <c r="D24">
        <v>80000</v>
      </c>
    </row>
    <row r="25" spans="2:4" x14ac:dyDescent="0.25">
      <c r="B25" t="s">
        <v>20</v>
      </c>
      <c r="C25">
        <v>62400</v>
      </c>
      <c r="D25">
        <v>12800</v>
      </c>
    </row>
    <row r="26" spans="2:4" x14ac:dyDescent="0.25">
      <c r="B26" t="s">
        <v>21</v>
      </c>
      <c r="C26">
        <v>21700</v>
      </c>
      <c r="D26">
        <v>10800</v>
      </c>
    </row>
    <row r="27" spans="2:4" x14ac:dyDescent="0.25">
      <c r="B27" t="s">
        <v>22</v>
      </c>
      <c r="C27" s="1">
        <v>244100</v>
      </c>
      <c r="D27" s="1">
        <v>103600</v>
      </c>
    </row>
    <row r="28" spans="2:4" x14ac:dyDescent="0.25">
      <c r="B28" s="4" t="s">
        <v>23</v>
      </c>
    </row>
    <row r="29" spans="2:4" x14ac:dyDescent="0.25">
      <c r="B29" t="s">
        <v>24</v>
      </c>
      <c r="C29">
        <v>25000</v>
      </c>
      <c r="D29">
        <v>10000</v>
      </c>
    </row>
    <row r="30" spans="2:4" x14ac:dyDescent="0.25">
      <c r="B30" t="s">
        <v>25</v>
      </c>
      <c r="C30">
        <v>3700</v>
      </c>
      <c r="D30">
        <v>3100</v>
      </c>
    </row>
    <row r="31" spans="2:4" x14ac:dyDescent="0.25">
      <c r="B31" s="4" t="s">
        <v>26</v>
      </c>
    </row>
    <row r="32" spans="2:4" x14ac:dyDescent="0.25">
      <c r="B32" t="s">
        <v>27</v>
      </c>
      <c r="C32">
        <v>28800</v>
      </c>
      <c r="D32">
        <v>21200</v>
      </c>
    </row>
    <row r="33" spans="2:4" x14ac:dyDescent="0.25">
      <c r="B33" t="s">
        <v>28</v>
      </c>
      <c r="C33">
        <v>1900</v>
      </c>
      <c r="D33">
        <v>1300</v>
      </c>
    </row>
    <row r="34" spans="2:4" ht="16.5" thickBot="1" x14ac:dyDescent="0.3">
      <c r="B34" t="s">
        <v>29</v>
      </c>
      <c r="C34" s="3">
        <v>303500</v>
      </c>
      <c r="D34" s="3">
        <v>139200</v>
      </c>
    </row>
    <row r="36" spans="2:4" x14ac:dyDescent="0.25">
      <c r="B36" t="s">
        <v>34</v>
      </c>
    </row>
    <row r="37" spans="2:4" x14ac:dyDescent="0.25">
      <c r="B37" t="s">
        <v>43</v>
      </c>
    </row>
    <row r="38" spans="2:4" x14ac:dyDescent="0.25">
      <c r="B38" t="s">
        <v>44</v>
      </c>
    </row>
    <row r="39" spans="2:4" x14ac:dyDescent="0.25">
      <c r="B39" t="s">
        <v>45</v>
      </c>
    </row>
    <row r="40" spans="2:4" x14ac:dyDescent="0.25">
      <c r="B40" t="s">
        <v>46</v>
      </c>
    </row>
    <row r="41" spans="2:4" x14ac:dyDescent="0.25">
      <c r="B41" t="s">
        <v>35</v>
      </c>
    </row>
    <row r="42" spans="2:4" x14ac:dyDescent="0.25">
      <c r="B42" t="s">
        <v>47</v>
      </c>
    </row>
    <row r="43" spans="2:4" x14ac:dyDescent="0.25">
      <c r="B43" t="s">
        <v>48</v>
      </c>
      <c r="C43" t="s">
        <v>36</v>
      </c>
    </row>
    <row r="44" spans="2:4" x14ac:dyDescent="0.25">
      <c r="B44" t="s">
        <v>49</v>
      </c>
    </row>
    <row r="45" spans="2:4" x14ac:dyDescent="0.25">
      <c r="B45" t="s">
        <v>50</v>
      </c>
    </row>
    <row r="46" spans="2:4" x14ac:dyDescent="0.25">
      <c r="B46" t="s">
        <v>51</v>
      </c>
    </row>
    <row r="47" spans="2:4" x14ac:dyDescent="0.25">
      <c r="B47" t="s">
        <v>52</v>
      </c>
    </row>
    <row r="48" spans="2:4" x14ac:dyDescent="0.25">
      <c r="B48" t="s">
        <v>37</v>
      </c>
    </row>
    <row r="49" spans="2:2" x14ac:dyDescent="0.25">
      <c r="B49" t="s">
        <v>38</v>
      </c>
    </row>
    <row r="50" spans="2:2" x14ac:dyDescent="0.25">
      <c r="B50" s="4" t="s">
        <v>39</v>
      </c>
    </row>
    <row r="51" spans="2:2" x14ac:dyDescent="0.25">
      <c r="B51" t="s">
        <v>40</v>
      </c>
    </row>
    <row r="52" spans="2:2" x14ac:dyDescent="0.25">
      <c r="B52" t="s">
        <v>41</v>
      </c>
    </row>
    <row r="53" spans="2:2" x14ac:dyDescent="0.25">
      <c r="B53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EE11B-CD16-45A8-B533-571316860667}">
  <dimension ref="B2:J42"/>
  <sheetViews>
    <sheetView tabSelected="1" topLeftCell="A40" workbookViewId="0">
      <selection activeCell="G22" sqref="G22"/>
    </sheetView>
  </sheetViews>
  <sheetFormatPr defaultRowHeight="15.75" x14ac:dyDescent="0.25"/>
  <cols>
    <col min="2" max="2" width="32.5" customWidth="1"/>
  </cols>
  <sheetData>
    <row r="2" spans="2:10" x14ac:dyDescent="0.25">
      <c r="B2" t="s">
        <v>53</v>
      </c>
    </row>
    <row r="3" spans="2:10" x14ac:dyDescent="0.25">
      <c r="B3" t="s">
        <v>54</v>
      </c>
    </row>
    <row r="4" spans="2:10" x14ac:dyDescent="0.25">
      <c r="B4" t="s">
        <v>55</v>
      </c>
    </row>
    <row r="5" spans="2:10" x14ac:dyDescent="0.25">
      <c r="B5" t="s">
        <v>56</v>
      </c>
      <c r="J5">
        <f>1320/1650</f>
        <v>0.8</v>
      </c>
    </row>
    <row r="7" spans="2:10" x14ac:dyDescent="0.25">
      <c r="B7" t="s">
        <v>57</v>
      </c>
    </row>
    <row r="8" spans="2:10" x14ac:dyDescent="0.25">
      <c r="C8" t="s">
        <v>58</v>
      </c>
      <c r="D8" t="s">
        <v>59</v>
      </c>
    </row>
    <row r="9" spans="2:10" x14ac:dyDescent="0.25">
      <c r="C9" t="s">
        <v>60</v>
      </c>
      <c r="D9" t="s">
        <v>60</v>
      </c>
    </row>
    <row r="10" spans="2:10" x14ac:dyDescent="0.25">
      <c r="B10" t="s">
        <v>7</v>
      </c>
    </row>
    <row r="11" spans="2:10" x14ac:dyDescent="0.25">
      <c r="B11" t="s">
        <v>9</v>
      </c>
      <c r="C11">
        <v>37300</v>
      </c>
      <c r="D11">
        <v>24060</v>
      </c>
    </row>
    <row r="12" spans="2:10" x14ac:dyDescent="0.25">
      <c r="B12" t="s">
        <v>61</v>
      </c>
      <c r="C12">
        <v>52600</v>
      </c>
      <c r="D12">
        <v>4800</v>
      </c>
    </row>
    <row r="13" spans="2:10" x14ac:dyDescent="0.25">
      <c r="C13" s="5">
        <f>SUM(C11:C12)</f>
        <v>89900</v>
      </c>
      <c r="D13" s="5">
        <f>SUM(D11:D12)</f>
        <v>28860</v>
      </c>
    </row>
    <row r="14" spans="2:10" x14ac:dyDescent="0.25">
      <c r="B14" t="s">
        <v>62</v>
      </c>
    </row>
    <row r="15" spans="2:10" x14ac:dyDescent="0.25">
      <c r="B15" t="s">
        <v>63</v>
      </c>
      <c r="C15">
        <v>6350</v>
      </c>
      <c r="D15">
        <v>5200</v>
      </c>
    </row>
    <row r="16" spans="2:10" x14ac:dyDescent="0.25">
      <c r="B16" t="s">
        <v>64</v>
      </c>
      <c r="C16">
        <v>4360</v>
      </c>
      <c r="D16">
        <v>1950</v>
      </c>
    </row>
    <row r="17" spans="2:4" x14ac:dyDescent="0.25">
      <c r="B17" t="s">
        <v>65</v>
      </c>
      <c r="C17">
        <v>1390</v>
      </c>
      <c r="D17" t="s">
        <v>66</v>
      </c>
    </row>
    <row r="18" spans="2:4" x14ac:dyDescent="0.25">
      <c r="C18" s="5">
        <v>12100</v>
      </c>
      <c r="D18" s="5">
        <v>7150</v>
      </c>
    </row>
    <row r="19" spans="2:4" ht="16.5" thickBot="1" x14ac:dyDescent="0.3">
      <c r="B19" t="s">
        <v>16</v>
      </c>
      <c r="C19" s="3">
        <v>102200</v>
      </c>
      <c r="D19" s="3">
        <v>36010</v>
      </c>
    </row>
    <row r="21" spans="2:4" x14ac:dyDescent="0.25">
      <c r="B21" t="s">
        <v>67</v>
      </c>
    </row>
    <row r="22" spans="2:4" x14ac:dyDescent="0.25">
      <c r="B22" t="s">
        <v>68</v>
      </c>
    </row>
    <row r="23" spans="2:4" x14ac:dyDescent="0.25">
      <c r="B23" t="s">
        <v>69</v>
      </c>
      <c r="C23">
        <v>43000</v>
      </c>
      <c r="D23">
        <v>16500</v>
      </c>
    </row>
    <row r="24" spans="2:4" x14ac:dyDescent="0.25">
      <c r="B24" t="s">
        <v>70</v>
      </c>
      <c r="C24">
        <v>34560</v>
      </c>
      <c r="D24">
        <v>8190</v>
      </c>
    </row>
    <row r="25" spans="2:4" x14ac:dyDescent="0.25">
      <c r="C25" s="5">
        <v>77560</v>
      </c>
      <c r="D25" s="5">
        <v>24690</v>
      </c>
    </row>
    <row r="26" spans="2:4" x14ac:dyDescent="0.25">
      <c r="B26" t="s">
        <v>71</v>
      </c>
    </row>
    <row r="27" spans="2:4" x14ac:dyDescent="0.25">
      <c r="B27" t="s">
        <v>72</v>
      </c>
      <c r="C27">
        <v>8200</v>
      </c>
      <c r="D27">
        <v>2800</v>
      </c>
    </row>
    <row r="28" spans="2:4" x14ac:dyDescent="0.25">
      <c r="B28" t="s">
        <v>73</v>
      </c>
      <c r="C28">
        <v>3900</v>
      </c>
      <c r="D28">
        <v>1200</v>
      </c>
    </row>
    <row r="29" spans="2:4" x14ac:dyDescent="0.25">
      <c r="C29" s="5">
        <v>12100</v>
      </c>
      <c r="D29" s="5">
        <v>4000</v>
      </c>
    </row>
    <row r="30" spans="2:4" x14ac:dyDescent="0.25">
      <c r="B30" t="s">
        <v>74</v>
      </c>
    </row>
    <row r="31" spans="2:4" x14ac:dyDescent="0.25">
      <c r="B31" t="s">
        <v>75</v>
      </c>
      <c r="C31">
        <v>5710</v>
      </c>
      <c r="D31">
        <v>1760</v>
      </c>
    </row>
    <row r="32" spans="2:4" x14ac:dyDescent="0.25">
      <c r="B32" t="s">
        <v>76</v>
      </c>
      <c r="C32">
        <v>5330</v>
      </c>
      <c r="D32">
        <v>2410</v>
      </c>
    </row>
    <row r="33" spans="2:4" x14ac:dyDescent="0.25">
      <c r="B33" t="s">
        <v>77</v>
      </c>
      <c r="C33">
        <v>1300</v>
      </c>
      <c r="D33">
        <v>1200</v>
      </c>
    </row>
    <row r="34" spans="2:4" x14ac:dyDescent="0.25">
      <c r="B34" t="s">
        <v>78</v>
      </c>
      <c r="C34" t="s">
        <v>66</v>
      </c>
      <c r="D34">
        <v>1950</v>
      </c>
    </row>
    <row r="35" spans="2:4" x14ac:dyDescent="0.25">
      <c r="C35" s="1">
        <v>12340</v>
      </c>
      <c r="D35" s="1">
        <v>7320</v>
      </c>
    </row>
    <row r="36" spans="2:4" ht="16.5" thickBot="1" x14ac:dyDescent="0.3">
      <c r="C36" s="3">
        <v>102000</v>
      </c>
      <c r="D36" s="3">
        <v>36010</v>
      </c>
    </row>
    <row r="38" spans="2:4" ht="15.75" customHeight="1" x14ac:dyDescent="0.25"/>
    <row r="39" spans="2:4" ht="15.75" customHeight="1" x14ac:dyDescent="0.25"/>
    <row r="40" spans="2:4" ht="15.75" customHeight="1" x14ac:dyDescent="0.25"/>
    <row r="42" spans="2:4" ht="15.7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45E4-13EF-4C7E-B59B-16CB6200844D}">
  <dimension ref="B2:K74"/>
  <sheetViews>
    <sheetView topLeftCell="A31" workbookViewId="0">
      <selection activeCell="N54" sqref="N54"/>
    </sheetView>
  </sheetViews>
  <sheetFormatPr defaultRowHeight="15.75" x14ac:dyDescent="0.25"/>
  <sheetData>
    <row r="2" spans="2:6" x14ac:dyDescent="0.25">
      <c r="B2" t="s">
        <v>79</v>
      </c>
    </row>
    <row r="3" spans="2:6" x14ac:dyDescent="0.25">
      <c r="B3" t="s">
        <v>80</v>
      </c>
    </row>
    <row r="4" spans="2:6" x14ac:dyDescent="0.25">
      <c r="B4" t="s">
        <v>81</v>
      </c>
    </row>
    <row r="6" spans="2:6" x14ac:dyDescent="0.25">
      <c r="D6" t="s">
        <v>82</v>
      </c>
      <c r="E6" t="s">
        <v>83</v>
      </c>
      <c r="F6" t="s">
        <v>84</v>
      </c>
    </row>
    <row r="7" spans="2:6" x14ac:dyDescent="0.25">
      <c r="B7" t="s">
        <v>85</v>
      </c>
      <c r="D7" t="s">
        <v>86</v>
      </c>
      <c r="E7" t="s">
        <v>86</v>
      </c>
      <c r="F7" t="s">
        <v>86</v>
      </c>
    </row>
    <row r="8" spans="2:6" x14ac:dyDescent="0.25">
      <c r="B8" t="s">
        <v>9</v>
      </c>
      <c r="D8">
        <v>2110000</v>
      </c>
      <c r="E8">
        <v>902500</v>
      </c>
      <c r="F8">
        <v>815000</v>
      </c>
    </row>
    <row r="9" spans="2:6" x14ac:dyDescent="0.25">
      <c r="B9" t="s">
        <v>87</v>
      </c>
      <c r="D9">
        <v>50000</v>
      </c>
      <c r="E9">
        <v>5000</v>
      </c>
      <c r="F9">
        <v>0</v>
      </c>
    </row>
    <row r="10" spans="2:6" x14ac:dyDescent="0.25">
      <c r="B10" t="s">
        <v>61</v>
      </c>
      <c r="D10">
        <v>1125000</v>
      </c>
      <c r="E10">
        <v>10000</v>
      </c>
      <c r="F10">
        <v>0</v>
      </c>
    </row>
    <row r="11" spans="2:6" x14ac:dyDescent="0.25">
      <c r="D11">
        <f>SUM(D8:D10)</f>
        <v>3285000</v>
      </c>
      <c r="E11">
        <f>SUM(E8:E10)</f>
        <v>917500</v>
      </c>
      <c r="F11">
        <f>SUM(F8:F10)</f>
        <v>815000</v>
      </c>
    </row>
    <row r="12" spans="2:6" x14ac:dyDescent="0.25">
      <c r="B12" t="s">
        <v>33</v>
      </c>
    </row>
    <row r="13" spans="2:6" x14ac:dyDescent="0.25">
      <c r="B13" t="s">
        <v>88</v>
      </c>
      <c r="D13">
        <v>300000</v>
      </c>
      <c r="E13">
        <v>130000</v>
      </c>
      <c r="F13">
        <v>115000</v>
      </c>
    </row>
    <row r="14" spans="2:6" x14ac:dyDescent="0.25">
      <c r="B14" t="s">
        <v>14</v>
      </c>
      <c r="D14">
        <v>175000</v>
      </c>
      <c r="E14">
        <v>70000</v>
      </c>
      <c r="F14">
        <v>80000</v>
      </c>
    </row>
    <row r="15" spans="2:6" x14ac:dyDescent="0.25">
      <c r="B15" t="s">
        <v>89</v>
      </c>
      <c r="D15">
        <v>100000</v>
      </c>
      <c r="E15">
        <v>0</v>
      </c>
      <c r="F15">
        <v>50000</v>
      </c>
    </row>
    <row r="16" spans="2:6" x14ac:dyDescent="0.25">
      <c r="B16" t="s">
        <v>90</v>
      </c>
      <c r="D16">
        <f>D11+D13+D14+D15</f>
        <v>3860000</v>
      </c>
      <c r="E16">
        <f>E11+E13+E14+E15</f>
        <v>1117500</v>
      </c>
      <c r="F16">
        <f>F11+F13+F14+F15</f>
        <v>1060000</v>
      </c>
    </row>
    <row r="18" spans="2:6" x14ac:dyDescent="0.25">
      <c r="B18" t="s">
        <v>91</v>
      </c>
      <c r="D18">
        <v>2000000</v>
      </c>
      <c r="E18">
        <v>500000</v>
      </c>
      <c r="F18">
        <v>400000</v>
      </c>
    </row>
    <row r="19" spans="2:6" x14ac:dyDescent="0.25">
      <c r="B19" t="s">
        <v>92</v>
      </c>
      <c r="D19">
        <v>1385000</v>
      </c>
      <c r="E19">
        <v>365000</v>
      </c>
      <c r="F19">
        <v>470000</v>
      </c>
    </row>
    <row r="20" spans="2:6" x14ac:dyDescent="0.25">
      <c r="B20" t="s">
        <v>93</v>
      </c>
      <c r="D20">
        <f>SUM(D18:D19)</f>
        <v>3385000</v>
      </c>
      <c r="E20">
        <f>SUM(E18:E19)</f>
        <v>865000</v>
      </c>
      <c r="F20">
        <f>SUM(F18:F19)</f>
        <v>870000</v>
      </c>
    </row>
    <row r="21" spans="2:6" x14ac:dyDescent="0.25">
      <c r="B21" t="s">
        <v>94</v>
      </c>
    </row>
    <row r="22" spans="2:6" x14ac:dyDescent="0.25">
      <c r="B22" t="s">
        <v>95</v>
      </c>
      <c r="D22">
        <v>100000</v>
      </c>
      <c r="E22">
        <v>75000</v>
      </c>
      <c r="F22">
        <v>25000</v>
      </c>
    </row>
    <row r="24" spans="2:6" x14ac:dyDescent="0.25">
      <c r="B24" t="s">
        <v>26</v>
      </c>
    </row>
    <row r="25" spans="2:6" x14ac:dyDescent="0.25">
      <c r="B25" t="s">
        <v>27</v>
      </c>
      <c r="D25">
        <v>350000</v>
      </c>
      <c r="E25">
        <v>100000</v>
      </c>
      <c r="F25">
        <v>135000</v>
      </c>
    </row>
    <row r="26" spans="2:6" x14ac:dyDescent="0.25">
      <c r="B26" t="s">
        <v>96</v>
      </c>
      <c r="D26">
        <v>0</v>
      </c>
      <c r="E26">
        <v>37500</v>
      </c>
      <c r="F26">
        <v>0</v>
      </c>
    </row>
    <row r="27" spans="2:6" x14ac:dyDescent="0.25">
      <c r="B27" t="s">
        <v>97</v>
      </c>
      <c r="D27">
        <v>25000</v>
      </c>
      <c r="E27">
        <v>40000</v>
      </c>
      <c r="F27">
        <v>30000</v>
      </c>
    </row>
    <row r="28" spans="2:6" x14ac:dyDescent="0.25">
      <c r="B28" t="s">
        <v>98</v>
      </c>
      <c r="D28">
        <f>SUM(D22:D27)</f>
        <v>475000</v>
      </c>
      <c r="E28">
        <f>SUM(E22:E27)</f>
        <v>252500</v>
      </c>
      <c r="F28">
        <f>SUM(F22:F27)</f>
        <v>190000</v>
      </c>
    </row>
    <row r="29" spans="2:6" x14ac:dyDescent="0.25">
      <c r="B29" t="s">
        <v>99</v>
      </c>
      <c r="D29">
        <f>D20+D28</f>
        <v>3860000</v>
      </c>
      <c r="E29">
        <f>E20+E28</f>
        <v>1117500</v>
      </c>
      <c r="F29">
        <f>F20+F28</f>
        <v>1060000</v>
      </c>
    </row>
    <row r="32" spans="2:6" x14ac:dyDescent="0.25">
      <c r="B32" t="s">
        <v>100</v>
      </c>
    </row>
    <row r="34" spans="2:6" x14ac:dyDescent="0.25">
      <c r="B34" t="s">
        <v>101</v>
      </c>
      <c r="C34" t="s">
        <v>102</v>
      </c>
      <c r="D34" t="s">
        <v>103</v>
      </c>
      <c r="E34" t="s">
        <v>92</v>
      </c>
      <c r="F34" t="s">
        <v>104</v>
      </c>
    </row>
    <row r="35" spans="2:6" x14ac:dyDescent="0.25">
      <c r="D35" t="s">
        <v>86</v>
      </c>
      <c r="E35" t="s">
        <v>86</v>
      </c>
    </row>
    <row r="36" spans="2:6" x14ac:dyDescent="0.25">
      <c r="B36" t="s">
        <v>105</v>
      </c>
      <c r="C36" t="s">
        <v>106</v>
      </c>
      <c r="D36">
        <v>750000</v>
      </c>
      <c r="E36">
        <v>200000</v>
      </c>
      <c r="F36">
        <v>0.8</v>
      </c>
    </row>
    <row r="37" spans="2:6" x14ac:dyDescent="0.25">
      <c r="B37" t="s">
        <v>107</v>
      </c>
      <c r="C37" t="s">
        <v>108</v>
      </c>
      <c r="D37">
        <v>300000</v>
      </c>
      <c r="E37">
        <v>300000</v>
      </c>
      <c r="F37">
        <v>0.3</v>
      </c>
    </row>
    <row r="39" spans="2:6" x14ac:dyDescent="0.25">
      <c r="B39" t="s">
        <v>109</v>
      </c>
    </row>
    <row r="41" spans="2:6" x14ac:dyDescent="0.25">
      <c r="B41" t="s">
        <v>110</v>
      </c>
    </row>
    <row r="42" spans="2:6" x14ac:dyDescent="0.25">
      <c r="B42" t="s">
        <v>111</v>
      </c>
    </row>
    <row r="44" spans="2:6" x14ac:dyDescent="0.25">
      <c r="B44" t="s">
        <v>112</v>
      </c>
    </row>
    <row r="45" spans="2:6" x14ac:dyDescent="0.25">
      <c r="B45" t="s">
        <v>113</v>
      </c>
    </row>
    <row r="47" spans="2:6" x14ac:dyDescent="0.25">
      <c r="B47" t="s">
        <v>114</v>
      </c>
    </row>
    <row r="48" spans="2:6" x14ac:dyDescent="0.25">
      <c r="B48" t="s">
        <v>115</v>
      </c>
    </row>
    <row r="50" spans="2:5" x14ac:dyDescent="0.25">
      <c r="B50" t="s">
        <v>116</v>
      </c>
    </row>
    <row r="51" spans="2:5" x14ac:dyDescent="0.25">
      <c r="B51" t="s">
        <v>117</v>
      </c>
    </row>
    <row r="52" spans="2:5" x14ac:dyDescent="0.25">
      <c r="B52" t="s">
        <v>118</v>
      </c>
    </row>
    <row r="54" spans="2:5" x14ac:dyDescent="0.25">
      <c r="B54" t="s">
        <v>119</v>
      </c>
    </row>
    <row r="55" spans="2:5" x14ac:dyDescent="0.25">
      <c r="B55" t="s">
        <v>120</v>
      </c>
    </row>
    <row r="57" spans="2:5" x14ac:dyDescent="0.25">
      <c r="B57" t="s">
        <v>121</v>
      </c>
    </row>
    <row r="58" spans="2:5" x14ac:dyDescent="0.25">
      <c r="B58" t="s">
        <v>122</v>
      </c>
    </row>
    <row r="60" spans="2:5" x14ac:dyDescent="0.25">
      <c r="B60" t="s">
        <v>123</v>
      </c>
    </row>
    <row r="61" spans="2:5" x14ac:dyDescent="0.25">
      <c r="E61" t="s">
        <v>86</v>
      </c>
    </row>
    <row r="62" spans="2:5" x14ac:dyDescent="0.25">
      <c r="B62" t="s">
        <v>124</v>
      </c>
      <c r="E62">
        <v>25000</v>
      </c>
    </row>
    <row r="63" spans="2:5" x14ac:dyDescent="0.25">
      <c r="B63" t="s">
        <v>125</v>
      </c>
      <c r="E63">
        <v>25000</v>
      </c>
    </row>
    <row r="65" spans="2:11" x14ac:dyDescent="0.25">
      <c r="B65" t="s">
        <v>126</v>
      </c>
    </row>
    <row r="66" spans="2:11" x14ac:dyDescent="0.25">
      <c r="B66" t="s">
        <v>127</v>
      </c>
    </row>
    <row r="68" spans="2:11" x14ac:dyDescent="0.25">
      <c r="B68" t="s">
        <v>128</v>
      </c>
    </row>
    <row r="70" spans="2:11" x14ac:dyDescent="0.25">
      <c r="B70" t="s">
        <v>129</v>
      </c>
    </row>
    <row r="71" spans="2:11" x14ac:dyDescent="0.25">
      <c r="B71" t="s">
        <v>130</v>
      </c>
    </row>
    <row r="73" spans="2:11" x14ac:dyDescent="0.25">
      <c r="B73" t="s">
        <v>39</v>
      </c>
    </row>
    <row r="74" spans="2:11" x14ac:dyDescent="0.25">
      <c r="B74" t="s">
        <v>131</v>
      </c>
      <c r="K74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 ACS 1</vt:lpstr>
      <vt:lpstr>GROUP ACS 2</vt:lpstr>
      <vt:lpstr>GROUP ACS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MBUGUA</dc:creator>
  <cp:lastModifiedBy>JOSEPH MBUGUA</cp:lastModifiedBy>
  <dcterms:created xsi:type="dcterms:W3CDTF">2023-10-16T11:08:03Z</dcterms:created>
  <dcterms:modified xsi:type="dcterms:W3CDTF">2023-10-19T09:03:04Z</dcterms:modified>
</cp:coreProperties>
</file>